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heckCompatibility="1" defaultThemeVersion="124226"/>
  <mc:AlternateContent xmlns:mc="http://schemas.openxmlformats.org/markup-compatibility/2006">
    <mc:Choice Requires="x15">
      <x15ac:absPath xmlns:x15ac="http://schemas.microsoft.com/office/spreadsheetml/2010/11/ac" url="https://govmt-my.sharepoint.com/personal/diane_parnis_2_visitmalta_com/Documents/Heritage &amp; Urban Projects/Birkirkara - Basilica of St Helena/to lock/"/>
    </mc:Choice>
  </mc:AlternateContent>
  <xr:revisionPtr revIDLastSave="0" documentId="8_{2C1FACCB-DC63-42CE-9E74-1211C9EE9D3B}" xr6:coauthVersionLast="47" xr6:coauthVersionMax="47" xr10:uidLastSave="{00000000-0000-0000-0000-000000000000}"/>
  <bookViews>
    <workbookView xWindow="-28920" yWindow="-870" windowWidth="29040" windowHeight="15720" xr2:uid="{00000000-000D-0000-FFFF-FFFF00000000}"/>
  </bookViews>
  <sheets>
    <sheet name="BOQ" sheetId="16" r:id="rId1"/>
  </sheets>
  <definedNames>
    <definedName name="_xlnm.Print_Area" localSheetId="0">BOQ!$A$1:$F$203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2" i="16" l="1"/>
  <c r="F159" i="16" l="1"/>
  <c r="F41" i="16"/>
  <c r="F34" i="16"/>
  <c r="F143" i="16"/>
  <c r="F157" i="16"/>
  <c r="F153" i="16"/>
  <c r="F104" i="16" l="1"/>
  <c r="F103" i="16"/>
  <c r="F88" i="16"/>
  <c r="F87" i="16"/>
  <c r="F69" i="16"/>
  <c r="F68" i="16"/>
  <c r="F59" i="16"/>
  <c r="F42" i="16"/>
  <c r="F40" i="16"/>
  <c r="F140" i="16"/>
  <c r="F36" i="16"/>
  <c r="F155" i="16"/>
  <c r="F142" i="16"/>
  <c r="F141" i="16"/>
  <c r="F139" i="16"/>
  <c r="F138" i="16"/>
  <c r="F135" i="16"/>
  <c r="F134" i="16"/>
  <c r="F133" i="16"/>
  <c r="F132" i="16"/>
  <c r="F131" i="16"/>
  <c r="F130" i="16"/>
  <c r="F129" i="16"/>
  <c r="F128" i="16"/>
  <c r="F127" i="16"/>
  <c r="F126" i="16"/>
  <c r="F125" i="16"/>
  <c r="F124" i="16"/>
  <c r="F123" i="16"/>
  <c r="F122" i="16"/>
  <c r="F121" i="16"/>
  <c r="F120" i="16"/>
  <c r="F119" i="16"/>
  <c r="F118" i="16"/>
  <c r="F117" i="16"/>
  <c r="F116" i="16"/>
  <c r="F115" i="16"/>
  <c r="F114" i="16"/>
  <c r="F113" i="16"/>
  <c r="A113" i="16"/>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8" i="16" s="1"/>
  <c r="A139" i="16" s="1"/>
  <c r="A140" i="16" s="1"/>
  <c r="A141" i="16" s="1"/>
  <c r="A142" i="16" s="1"/>
  <c r="A143" i="16" s="1"/>
  <c r="F112" i="16"/>
  <c r="F109" i="16"/>
  <c r="F105" i="16"/>
  <c r="F102" i="16"/>
  <c r="F101" i="16"/>
  <c r="F100" i="16"/>
  <c r="F99" i="16"/>
  <c r="F94" i="16"/>
  <c r="F93" i="16"/>
  <c r="F92" i="16"/>
  <c r="F91" i="16"/>
  <c r="F90" i="16"/>
  <c r="F89" i="16"/>
  <c r="F86" i="16"/>
  <c r="F85" i="16"/>
  <c r="F84" i="16"/>
  <c r="F83" i="16"/>
  <c r="F82" i="16"/>
  <c r="F81" i="16"/>
  <c r="F80" i="16"/>
  <c r="F79" i="16"/>
  <c r="F78" i="16"/>
  <c r="F77" i="16"/>
  <c r="F75" i="16"/>
  <c r="F76" i="16"/>
  <c r="A153" i="16" l="1"/>
  <c r="A154" i="16" s="1"/>
  <c r="A155" i="16" s="1"/>
  <c r="A156" i="16" s="1"/>
  <c r="A157" i="16" s="1"/>
  <c r="A158" i="16" s="1"/>
  <c r="A159" i="16" s="1"/>
  <c r="F74" i="16"/>
  <c r="F72" i="16"/>
  <c r="F71" i="16"/>
  <c r="F70" i="16"/>
  <c r="F67" i="16"/>
  <c r="F66" i="16"/>
  <c r="F65" i="16"/>
  <c r="F64" i="16"/>
  <c r="F57" i="16"/>
  <c r="F53" i="16"/>
  <c r="F52" i="16"/>
  <c r="F56" i="16"/>
  <c r="F55" i="16"/>
  <c r="F54" i="16"/>
  <c r="F48" i="16"/>
  <c r="F47" i="16"/>
  <c r="F51" i="16"/>
  <c r="F50" i="16"/>
  <c r="F46" i="16"/>
  <c r="F171" i="16"/>
  <c r="F23" i="16" l="1"/>
  <c r="A168" i="16"/>
  <c r="A29" i="16"/>
  <c r="A30" i="16" s="1"/>
  <c r="A31" i="16" s="1"/>
  <c r="A32" i="16" s="1"/>
  <c r="A5" i="16"/>
  <c r="A6" i="16" s="1"/>
  <c r="A7" i="16" s="1"/>
  <c r="A8" i="16" s="1"/>
  <c r="A9" i="16" s="1"/>
  <c r="A10" i="16" s="1"/>
  <c r="A11" i="16" s="1"/>
  <c r="A12" i="16" s="1"/>
  <c r="A13" i="16" s="1"/>
  <c r="A14" i="16" s="1"/>
  <c r="A15" i="16" s="1"/>
  <c r="A16" i="16" s="1"/>
  <c r="F165" i="16"/>
  <c r="A33" i="16" l="1"/>
  <c r="A34" i="16" s="1"/>
  <c r="A35" i="16" s="1"/>
  <c r="A174" i="16"/>
  <c r="A177" i="16" s="1"/>
  <c r="A180" i="16" s="1"/>
  <c r="A184" i="16" s="1"/>
  <c r="A187" i="16" s="1"/>
  <c r="A188" i="16" s="1"/>
  <c r="A171" i="16"/>
  <c r="A17" i="16"/>
  <c r="A18" i="16" s="1"/>
  <c r="A19" i="16" s="1"/>
  <c r="A20" i="16" s="1"/>
  <c r="A21" i="16" s="1"/>
  <c r="A22" i="16" s="1"/>
  <c r="F58" i="16"/>
  <c r="F73" i="16"/>
  <c r="F188" i="16"/>
  <c r="F187" i="16"/>
  <c r="F184" i="16"/>
  <c r="F180" i="16"/>
  <c r="F177" i="16"/>
  <c r="F174" i="16"/>
  <c r="F168" i="16"/>
  <c r="A36" i="16" l="1"/>
  <c r="A39" i="16" s="1"/>
  <c r="A40" i="16" l="1"/>
  <c r="F25" i="16"/>
  <c r="A41" i="16" l="1"/>
  <c r="A42" i="16" s="1"/>
  <c r="A43" i="16" s="1"/>
  <c r="A44" i="16" s="1"/>
  <c r="A45" i="16" s="1"/>
  <c r="A46" i="16" s="1"/>
  <c r="A47" i="16" s="1"/>
  <c r="A48" i="16" s="1"/>
  <c r="A49" i="16" s="1"/>
  <c r="A50" i="16" s="1"/>
  <c r="A51" i="16" s="1"/>
  <c r="A52" i="16" s="1"/>
  <c r="A53" i="16" s="1"/>
  <c r="A54" i="16" s="1"/>
  <c r="A55" i="16" s="1"/>
  <c r="A56" i="16" s="1"/>
  <c r="A57" i="16" s="1"/>
  <c r="A58" i="16" s="1"/>
  <c r="A64" i="16" l="1"/>
  <c r="A65" i="16" s="1"/>
  <c r="A66" i="16" s="1"/>
  <c r="A67" i="16" s="1"/>
  <c r="A59" i="16"/>
  <c r="A68" i="16" l="1"/>
  <c r="A69" i="16" s="1"/>
  <c r="A70" i="16" s="1"/>
  <c r="A71" i="16" s="1"/>
  <c r="A72" i="16" s="1"/>
  <c r="A73" i="16" s="1"/>
  <c r="A74" i="16" s="1"/>
  <c r="A75" i="16" s="1"/>
  <c r="A76" i="16" s="1"/>
  <c r="A77" i="16" s="1"/>
  <c r="A78" i="16" s="1"/>
  <c r="A79" i="16" s="1"/>
  <c r="A80" i="16" s="1"/>
  <c r="A81" i="16" s="1"/>
  <c r="A82" i="16" s="1"/>
  <c r="A83" i="16" s="1"/>
  <c r="A84" i="16" s="1"/>
  <c r="A85" i="16" s="1"/>
  <c r="A86" i="16" s="1"/>
  <c r="F158" i="16"/>
  <c r="F156" i="16"/>
  <c r="F35" i="16"/>
  <c r="F49" i="16"/>
  <c r="F45" i="16"/>
  <c r="F44" i="16"/>
  <c r="F33" i="16"/>
  <c r="F32" i="16"/>
  <c r="F31" i="16"/>
  <c r="F30" i="16"/>
  <c r="A87" i="16" l="1"/>
  <c r="A88" i="16" s="1"/>
  <c r="A89" i="16" s="1"/>
  <c r="A90" i="16" s="1"/>
  <c r="A91" i="16" s="1"/>
  <c r="A92" i="16" s="1"/>
  <c r="A93" i="16" s="1"/>
  <c r="A94" i="16" s="1"/>
  <c r="A99" i="16" s="1"/>
  <c r="A100" i="16" s="1"/>
  <c r="A101" i="16" s="1"/>
  <c r="A102" i="16" s="1"/>
  <c r="F149" i="16"/>
  <c r="F152" i="16"/>
  <c r="F154" i="16"/>
  <c r="F39" i="16"/>
  <c r="A103" i="16" l="1"/>
  <c r="A104" i="16" s="1"/>
  <c r="A105" i="16" s="1"/>
  <c r="A109" i="16" s="1"/>
  <c r="F43" i="16"/>
  <c r="F29" i="16"/>
  <c r="F28" i="16" l="1"/>
  <c r="F60" i="16" s="1"/>
  <c r="F62" i="16" l="1"/>
  <c r="F95" i="16" s="1"/>
  <c r="F97" i="16" s="1"/>
  <c r="F144" i="16" l="1"/>
  <c r="F146" i="16" s="1"/>
  <c r="F160" i="16" s="1"/>
  <c r="F162" i="16" l="1"/>
  <c r="F189" i="16" s="1"/>
  <c r="F190" i="16" l="1"/>
  <c r="F191" i="16" s="1"/>
</calcChain>
</file>

<file path=xl/sharedStrings.xml><?xml version="1.0" encoding="utf-8"?>
<sst xmlns="http://schemas.openxmlformats.org/spreadsheetml/2006/main" count="394" uniqueCount="184">
  <si>
    <t>Item Number</t>
  </si>
  <si>
    <t>Description</t>
  </si>
  <si>
    <t>Unit</t>
  </si>
  <si>
    <t>No.</t>
  </si>
  <si>
    <t>m</t>
  </si>
  <si>
    <t xml:space="preserve">Quantity </t>
  </si>
  <si>
    <t>Supply, deliver to site, install, connect, test and commission the following as specified.</t>
  </si>
  <si>
    <t>Supply and install labels and charts for whole installation as specified</t>
  </si>
  <si>
    <t>Labeling/ applications/ testing and commissioning</t>
  </si>
  <si>
    <t xml:space="preserve">Labeling </t>
  </si>
  <si>
    <t>Lump Sum</t>
  </si>
  <si>
    <t>Civil Works</t>
  </si>
  <si>
    <t>18% VAT</t>
  </si>
  <si>
    <t xml:space="preserve">Total carried forward to next page </t>
  </si>
  <si>
    <t xml:space="preserve">Total brought forward from previous  page </t>
  </si>
  <si>
    <t>Demarcation box complete with MCBs, RCBOs, switchgear, timer, contactor, earth and neutral bars,  transient over voltage protection module as per schedule and as specified</t>
  </si>
  <si>
    <t>IP67 Junction box including cable glands, as specified</t>
  </si>
  <si>
    <t>Galvanised steel cable tray 100x50mm complete with brackets and floor mountings</t>
  </si>
  <si>
    <t>Earthing</t>
  </si>
  <si>
    <t>Provision of all H&amp;S in accordance with all Legal obligations, including laws, by-laws and legal notices in force for the entire duration of the contract.</t>
  </si>
  <si>
    <t>Provision for the submittal of a Health &amp; Safety Risk assessment report by a competent professional for the acceptance of the responsible Engineer. It shall be the Contractor's responsibility to adhere and comply with such report.</t>
  </si>
  <si>
    <t>Provision for the Engagement of a Qualified Occupational Health and Safety Competent Person, appointed in accordance with the Occupational Health and Safety Authority Act, (Chap. 424 of the Laws of Malta).The Health and Safety Competent Person shall be responsible for the Health and Safety of the works in progress.</t>
  </si>
  <si>
    <t>Provision for the issuing of PAT tests of all electrically operated tools and equipment on site, log-book including photos of all tools used. Every tool shall be certified every thirty days or following repairs, with certificates forwarded to the responsible Engineer.</t>
  </si>
  <si>
    <t>Provision for the temporary electrical supply including  certification across all the site for the duration of the contract.</t>
  </si>
  <si>
    <t>Provision for the temporary water supply across all the site for the duration of the contract.</t>
  </si>
  <si>
    <t xml:space="preserve">Provision for the general up-keep of site, including debris and waste generated from the activities related to the contract. </t>
  </si>
  <si>
    <t>Provision of general site welfare facilities including portable toilets and their upkeeping, drinking water, first aid and any other requirements as specified by the OHSA.</t>
  </si>
  <si>
    <t>Provision for the submittal of samples of all materials to be used in the course of the project to the responsible Engineer for approval prior to the commencement of such respective work.</t>
  </si>
  <si>
    <t>Provision for fees related to any statutory permits required for the successful completion of the project as may be necessary for the Contractor's operation on site.</t>
  </si>
  <si>
    <t>Provision for a cover all (CAR) insurance  by the contractor in order to ensure that all the works and personnel working on site shall be adequately covered by insurance policy.</t>
  </si>
  <si>
    <t>Provision for any temporary works which are not included in the bills of quantities.</t>
  </si>
  <si>
    <t>Provision of erection and dismantling of scaffolding as may be required and   as per health and safety regulations and as deemed necessary for the duration of the contract. Rate to include for certification by an engineer.</t>
  </si>
  <si>
    <t>Provision for a Quality Controller and certification of the installations by an independent Engineer.</t>
  </si>
  <si>
    <t>Provision for any works at heights including.</t>
  </si>
  <si>
    <t>Included</t>
  </si>
  <si>
    <t>Distribution board DB 1 complete with MCBs, RCBOs, switchgear, timer, contactor, earth and neutral bars, transient over voltage protection module as per schedule and as specified</t>
  </si>
  <si>
    <t>Luminaire type A1</t>
  </si>
  <si>
    <t>Training</t>
  </si>
  <si>
    <t>Handover Documentation</t>
  </si>
  <si>
    <t>Upon Completion, submit to the Employer an organised Operation &amp; maintenance Manual as specified.</t>
  </si>
  <si>
    <t xml:space="preserve"> </t>
  </si>
  <si>
    <t>Supply As Fitted drawings in the form of three sets of prints and one soft copy.</t>
  </si>
  <si>
    <t>Allow for training as specified</t>
  </si>
  <si>
    <t>Application for the provision of electrical supply services:</t>
  </si>
  <si>
    <t>IP68 T-shaped cable connector</t>
  </si>
  <si>
    <t xml:space="preserve">Maintenance </t>
  </si>
  <si>
    <t>Maintenance every 6 months of the lighting and electrical LV system for a period of 5 years</t>
  </si>
  <si>
    <t>Provision for carrying out the installation of light fittings on the sides of the church during night time hours to minimise disruption to vehicular traffic</t>
  </si>
  <si>
    <t>Provision for hoarding of works to allow for safe access of pedestrians around the areas affected by these works</t>
  </si>
  <si>
    <t>Provision for any works that require abseiling, use of hoisting machinery, use of lifting machinery and / or cranes, as may be required for the execution and completion of the works.</t>
  </si>
  <si>
    <t>Provision for traffic signage, insurance and permit fees required for the proper execution of the works.</t>
  </si>
  <si>
    <t>Provision, transporting and laying of 50mm diameter PE conduit in trench</t>
  </si>
  <si>
    <t>ACCESSORIES</t>
  </si>
  <si>
    <t>Bluetooth wireless switch</t>
  </si>
  <si>
    <t>Wireless lighting control module - BLE to DALI interface</t>
  </si>
  <si>
    <t xml:space="preserve">Wireless Bluetooth interface internet gateway </t>
  </si>
  <si>
    <t>Range extension module</t>
  </si>
  <si>
    <t>Boring of hole, provision and installation of 16mm diameter x 2.4m earth electrode complete with moulded pull box mounted flush with finished floor level. The price includes the desing and testing of the earth electrode and any connection or termination costs with cable armour.</t>
  </si>
  <si>
    <t>Allow for lighting trials, as specified</t>
  </si>
  <si>
    <t>Lighting Trials</t>
  </si>
  <si>
    <t>DAILY RATES</t>
  </si>
  <si>
    <t>Rates quoted are to include total cost of labour inclusive of VAT and any other charges as applicable.</t>
  </si>
  <si>
    <t>Item</t>
  </si>
  <si>
    <t>Daily Rate for the service of:</t>
  </si>
  <si>
    <t>Rate in EUR</t>
  </si>
  <si>
    <t>Unskilled labourer</t>
  </si>
  <si>
    <t>Skilled labourer</t>
  </si>
  <si>
    <t>Supervisor</t>
  </si>
  <si>
    <t>Technician/ Electrician</t>
  </si>
  <si>
    <t>Engineer</t>
  </si>
  <si>
    <t>Other category - Project Manager</t>
  </si>
  <si>
    <t>Setting up of luminaires</t>
  </si>
  <si>
    <t>Allow for setting up and adjusting the orientation of the luminaires</t>
  </si>
  <si>
    <t>Testing and certification:</t>
  </si>
  <si>
    <t>This item includes drilling of holes through walls, floors and ceilings, chasing if and when required, making good of and support of equipment, sealing and making good of all openings and penetrations made during erection of system. Contractor is expected to allow for a contingency sum for such works.  It should be highlighted that works are being carried out on a historic Grade 1 building and thus no chasing within the masonry architectural elements will be allowed.  Moreover all care shall be taken in order to conserve and preserve all the elements whilst fixing of all elements.  Works will include all making good for any damages done to the architectural and historic fabric.</t>
  </si>
  <si>
    <t>Submit the required Enemalta application forms for the connection of street lighting luminaires. Any Enemalta/ARMS application fees are to be paid by client.</t>
  </si>
  <si>
    <t>General - Exterior Lighting System</t>
  </si>
  <si>
    <t xml:space="preserve">Cable Management - Exterior Lighting System </t>
  </si>
  <si>
    <t xml:space="preserve">Provision and Installation of metal protective pipe for wall-mounted Demarcation fuse &amp; link boxes </t>
  </si>
  <si>
    <t>Preliminaries - Exterior Lighting System</t>
  </si>
  <si>
    <t xml:space="preserve">Exterior Lighting System  </t>
  </si>
  <si>
    <t>Distribution board DB 2 complete with MCBs, RCBOs, switchgear, timer, contactor, earth and neutral bars,  transient over voltage protection module as per schedule and as specified</t>
  </si>
  <si>
    <t>Distribution board DB 2.1 complete with MCBs, RCBOs, switchgear, timer, contactor, earth and neutral bars,  transient over voltage protection module as per schedule and as specified</t>
  </si>
  <si>
    <t>Distribution board DB 2.2 complete with MCBs, RCBOs, switchgear, timer, contactor, earth and neutral bars,  transient over voltage protection module as per schedule and as specified</t>
  </si>
  <si>
    <t>Distribution board DB 2.3 complete with MCBs, RCBOs, switchgear, timer, contactor, earth and neutral bars,  transient over voltage protection module as per schedule and as specified</t>
  </si>
  <si>
    <t>5c x 2.5sqmm HO7RN-F cable from distribution board DB 1 to luminaires on circuit 1.1</t>
  </si>
  <si>
    <t>5c x 2.5sqmm HO7RN-F cable from distribution board DB 1 to luminaires on circuit 1.2</t>
  </si>
  <si>
    <t>5c x 2.5sqmm HO7RN-F cable from distribution board DB 1 to luminaires on circuit 1.3</t>
  </si>
  <si>
    <t>3c x 2.5sqmm HO7RN-F cable from Dem Box 1 to luminaires on circuit D1.1</t>
  </si>
  <si>
    <t>3c x 2.5sqmm HO7RN-F cable from Dem Box 2 to luminaires on circuit D2.1</t>
  </si>
  <si>
    <t>2c x 4.0sqmm XLPE/LSZH cable from street lighting to DEM BOX 2</t>
  </si>
  <si>
    <t>5c x 2.5sqmm HO7RN-F cable from distribution board DB 2 to luminaires on circuit 2.1</t>
  </si>
  <si>
    <t>5c x 2.5sqmm HO7RN-F cable from distribution board DB 2 to luminaires on circuit 2.2</t>
  </si>
  <si>
    <t xml:space="preserve">Supply, deliver to site and install the following cable management systems (to coordinate with civil works contractor): </t>
  </si>
  <si>
    <t>2 core DC cables including termination of cable from drivers to luminaires Type B</t>
  </si>
  <si>
    <t>5c x 2.5sqmm XLPE/PVC cable RAL9001 from distribution board DB 2 to luminaires on circuit 2.3</t>
  </si>
  <si>
    <t>5c x 2.5sqmm XLPE/PVC cable RAL9001 from distribution board DB 2 to luminaires on circuit 2.4</t>
  </si>
  <si>
    <t>5c x 1.5sqmm HO7RN-F cable from distribution board DB 2.1 to luminaires on circuit 2.1.1</t>
  </si>
  <si>
    <t>5c x 2.5sqmm HO7RN-F cable from distribution board DB 2.1 to luminaires on circuit 2.1.2</t>
  </si>
  <si>
    <t>5c x 2.5sqmm XLPE/PVC cable RAL9001 from distribution board DB 2.1 to luminaires on circuit 2.1.3</t>
  </si>
  <si>
    <t>5c x 2.5sqmm XLPE/PVC cable RAL9001 from distribution board DB 2.1 to luminaires on circuit 2.1.4</t>
  </si>
  <si>
    <t>5c x 2.5sqmm XLPE/PVC cable RAL9001 cable from distribution board DB 2.2 to luminaires on circuit 2.2.1</t>
  </si>
  <si>
    <t>5c x 2.5sqmm XLPE/PVC cable RAL9001 cable from distribution board DB 2.2 to luminaires on circuit 2.2.2</t>
  </si>
  <si>
    <t>5c x 2.5sqmm XLPE/PVC cable RAL9001 cable from distribution board DB 2.2 to luminaires on circuit 2.2.3</t>
  </si>
  <si>
    <t xml:space="preserve">2 core DC cables including termination of cable from driver HI.1 to luminaires Type H and I </t>
  </si>
  <si>
    <t>5c x 1.5sqmm XLPE/PVC cable RAL9001 cable from distribution board DB 2.2 to driver HI.1</t>
  </si>
  <si>
    <t>2 core DC cables including termination of cable from driver J.1 to luminaires Type J</t>
  </si>
  <si>
    <t>5c x 1.5sqmm XLPE/PVC cable RAL9001 cable from distribution board DB 2.2 to driver J.1</t>
  </si>
  <si>
    <t>5c x 1.5sqmm XLPE/PVC cable RAL9001 cable from distribution board DB 2.2 to driver S.1</t>
  </si>
  <si>
    <t>2 core DC cables including termination of cable from driver J.1 to luminaire Type S</t>
  </si>
  <si>
    <t>5c x 1.5sqmm XLPE/PVC cable RAL9001 cable from distribution board DB 2.2 to driver K.1</t>
  </si>
  <si>
    <t>5c x 1.5sqmm XLPE/PVC cable RAL9001 cable from distribution board DB 2.2 to driver J.2</t>
  </si>
  <si>
    <t>2 core DC cables including termination of cable from driver K.1 to luminaires Type K</t>
  </si>
  <si>
    <t>2 core DC cables including termination of cable from driver J.2 to luminaires Type J</t>
  </si>
  <si>
    <t>5c x 1.5sqmm XLPE/PVC cable RAL9001 cable from distribution board DB 2.2 to driver K.2</t>
  </si>
  <si>
    <t>2 core DC cables including termination of cable from driver K.2 to luminaires Type K</t>
  </si>
  <si>
    <t>5c x 1.5sqmm XLPE/PVC cable RAL9001 cable from distribution board DB 2.2 to driver J.3</t>
  </si>
  <si>
    <t>2 core DC cables including termination of cable from driver J.3 to luminaires Type J</t>
  </si>
  <si>
    <t>5c x 1.5sqmm XLPE/PVC cable RAL9001 cable from distribution board DB 2.3 to driver O.1</t>
  </si>
  <si>
    <t>2 core DC cables including termination of cable from driver O.1 to luminaires Type O</t>
  </si>
  <si>
    <t>5c x 1.5sqmm XLPE/PVC cable RAL9001 cable from distribution board DB 2.3 to driver Q.1</t>
  </si>
  <si>
    <t>2 core DC cables including termination of cable from driver Q.1 to luminaires Type Q</t>
  </si>
  <si>
    <t>5c x 1.5sqmm XLPE/PVC cable RAL9001 cable from distribution board DB 2.3 to driver Q.2</t>
  </si>
  <si>
    <t>2 core DC cables including termination of cable from driver Q.2 to luminaires Type Q</t>
  </si>
  <si>
    <t>5c x 1.5sqmm XLPE/PVC cable RAL9001 cable from distribution board DB 2.3 to luminiares on circuit 2.3.7</t>
  </si>
  <si>
    <t>5c x 1.5sqmm XLPE/PVC cable RAL9001 cable from distribution board DB 2.3 to luminiares on circuit 2.3.6</t>
  </si>
  <si>
    <t>5c x 1.5sqmm XLPE/PVC cable RAL9001 cable from distribution board DB 2.3 to luminiares on circuit 2.3.5</t>
  </si>
  <si>
    <t>5c x 1.5sqmm XLPE/PVC cable RAL9001 cable from distribution board DB 2.3 to luminiares on circuit 2.3.4</t>
  </si>
  <si>
    <t>Luminaire type A2</t>
  </si>
  <si>
    <t>Luminaire type B</t>
  </si>
  <si>
    <t>Luminaire type C</t>
  </si>
  <si>
    <t>Luminaire type D</t>
  </si>
  <si>
    <t>Luminaire type E</t>
  </si>
  <si>
    <t>Luminaire type F</t>
  </si>
  <si>
    <t>Luminaire type G</t>
  </si>
  <si>
    <t>Luminaire type H</t>
  </si>
  <si>
    <t>Luminaire type I</t>
  </si>
  <si>
    <t>Luminaire type J</t>
  </si>
  <si>
    <t>Luminaire type K</t>
  </si>
  <si>
    <t>Luminaire type L</t>
  </si>
  <si>
    <t>Luminaire type M</t>
  </si>
  <si>
    <t>Luminaire type N</t>
  </si>
  <si>
    <t>Luminaire type O</t>
  </si>
  <si>
    <t>Luminaire type P</t>
  </si>
  <si>
    <t>Luminaire type Q</t>
  </si>
  <si>
    <t>Luminaire type R</t>
  </si>
  <si>
    <t>Luminaire type S</t>
  </si>
  <si>
    <t>Luminaire type Y</t>
  </si>
  <si>
    <t>Luminaire type Z</t>
  </si>
  <si>
    <t>Free standing, lockable, IP65 rated, heavy duty GRP enclsoure, including concrete base</t>
  </si>
  <si>
    <t>Supply, deliver to site and connect the following cables as specified complete with lugs, cleats, glands, proprietary support stainless cable ties, cable tie plug anchor with eyelet etc.</t>
  </si>
  <si>
    <t>2c x 6.0sqmm XLPE/LSZH cable from street lighting to DEM BOX1</t>
  </si>
  <si>
    <t>3c x 6.0sqmm H07RN-F cable from street lighting to DEM BOX 1 to DB 1</t>
  </si>
  <si>
    <t>3c x 6.0sqmm XLPE/PVC cable RAL 9001 from DB 1 to DB 2</t>
  </si>
  <si>
    <t>3c x 4.0sqmm HO7RN-F cable from DB 2 to DB 2.1</t>
  </si>
  <si>
    <t>3c x 6.0sqmm HO7RN-F cable from DB 2 to DB 2.2</t>
  </si>
  <si>
    <t>3c x 4.0sqmm HO7RN-F cable from DB 2 to DB 2.3</t>
  </si>
  <si>
    <t>5c x 2.5sqmm HO7RN-F cable from distribution board DB 1 to drivers for luminaires Type B on circuit 1.4</t>
  </si>
  <si>
    <t>3c x 1.5sqmm HO7RN-F cable from distribution board DB 2 to BLE modules</t>
  </si>
  <si>
    <t>2c x 1.5sqmm HO7RN-F cable from BLE modules in DB2 to DALI control terminal block in DB2</t>
  </si>
  <si>
    <t>3c x 1.5sqmm HO7RN-F cable from distribution board DB 2.1 to BLE modules</t>
  </si>
  <si>
    <t>2c x 1.5sqmm HO7RN-F cable from BLE modules in DB2.1 to DALI control terminal block in DB2.1</t>
  </si>
  <si>
    <t>3c x 1.5sqmm HO7RN-F cable from distribution board DB 2.2 to BLE modules</t>
  </si>
  <si>
    <t>2c x 1.5sqmm HO7RN-F cable from BLE modules in DB2.2 to DALI control terminal block in DB2.2</t>
  </si>
  <si>
    <t>3c x 1.5sqmm HO7RN-F cable from distribution board DB 2.3 to BLE modules</t>
  </si>
  <si>
    <t>2c x 1.5sqmm HO7RN-F cable from BLE modules in DB2.3 to DALI control terminal block in DB2.3</t>
  </si>
  <si>
    <t xml:space="preserve">Supply, delivery, installation, testing and commissioning of accessories and light fittings as specified.  Installation is to be carried out according to manufacturer's instructions and connection of the following luminaires and accessories as specified (sundries, stainless steel fixing bolts and any material required shall be included in the rate): </t>
  </si>
  <si>
    <t>Luminaire type X including pole, ground anchorage system and any other accessories to render a complete luminaire as specified.  Installation of pole is to include excavation of hole for ground anchorage and casting of concrete base.</t>
  </si>
  <si>
    <t>Pole including suitable mounting bracket for 1 in number Luminaire Type Y, ground anchorage system and any other accessories to render a complete luminaire as specified.  Installation of pole is to include excavation of hole for ground anchorage and casting of concrete base.</t>
  </si>
  <si>
    <t>Wireless lighting control module - BLE to ON/OFF interface</t>
  </si>
  <si>
    <t>Provision, transporting and laying of 80mm diameter PE conduit in trench</t>
  </si>
  <si>
    <t xml:space="preserve">Provision and Installation of 32mm diameter galvanised steel conduit for routing of cable from DB 1 to DB 2 at roof level including all fixings, brackets and accessories. </t>
  </si>
  <si>
    <t>Test and certify the electrical installation as per IET and Enemalta regulations and provide test certificates to the engineer</t>
  </si>
  <si>
    <t xml:space="preserve">Any other equipment or accessories required to render a complete functional system </t>
  </si>
  <si>
    <t>Fuse and link box for luminaires Type Y&amp;Z directed towards church façade.</t>
  </si>
  <si>
    <t>2c x1.5sqmm XLPE/LSZH cable from street lighting to fuse and link boxes to luminaires.</t>
  </si>
  <si>
    <t>Heavy duty 1 channel cable protector</t>
  </si>
  <si>
    <t>Total for the supply and installation of light fittings excluding VAT</t>
  </si>
  <si>
    <t>Total for the supply and installation of light fittings including VAT</t>
  </si>
  <si>
    <t>200mm x 200mm heavy duty pull box complete with recessed tile-in cast iron cover and complete with 25mm diameter, 1m deep vertical drain installed at the bottom of the pull box. Rate to include boring of hole to accommodate drain.</t>
  </si>
  <si>
    <t>400mm x 400mm heavy duty pull box complete with recessed tile-in cast iron cover and complete with 25mm diameter, 1m deep vertical drain installed at the bottom of the pull box. Rate to include boring of hole to accommodate drain.</t>
  </si>
  <si>
    <t>Rate EUR incuding Tax, Other Duties and Discounts but excluding VAT</t>
  </si>
  <si>
    <t>Total EUR including Tax, Other Duties and Discounts but excluding VAT</t>
  </si>
  <si>
    <t xml:space="preserve">Bill of Quantities: SHB001/24 Tender for the Supply, Delivery, Installation, Testing, Commissioning and Maintenance of New Exterior Lighting  for St Helen Basilica in Birkirkara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</si>
</sst>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2]\ * #,##0.00_);_([$€-2]\ * \(#,##0.00\);_([$€-2]\ * &quot;-&quot;??_);_(@_)"/>
    <numFmt numFmtId="166" formatCode="0.000"/>
  </numFmts>
  <fonts count="13">
    <font>
      <sz val="10"/>
      <name val="Arial"/>
    </font>
    <font>
      <sz val="11"/>
      <color theme="1"/>
      <name val="Calibri"/>
      <family val="2"/>
      <scheme val="minor"/>
    </font>
    <font>
      <sz val="10"/>
      <name val="Arial"/>
      <family val="2"/>
    </font>
    <font>
      <sz val="10"/>
      <name val="Arial"/>
      <family val="2"/>
    </font>
    <font>
      <sz val="10"/>
      <color rgb="FFFF0000"/>
      <name val="Arial"/>
      <family val="2"/>
    </font>
    <font>
      <b/>
      <sz val="10"/>
      <name val="Arial"/>
      <family val="2"/>
    </font>
    <font>
      <b/>
      <i/>
      <sz val="10"/>
      <name val="Arial"/>
      <family val="2"/>
    </font>
    <font>
      <i/>
      <sz val="10"/>
      <name val="Arial"/>
      <family val="2"/>
    </font>
    <font>
      <b/>
      <sz val="12"/>
      <name val="Calibri"/>
      <family val="2"/>
      <scheme val="minor"/>
    </font>
    <font>
      <sz val="9"/>
      <name val="Arial"/>
      <family val="2"/>
    </font>
    <font>
      <b/>
      <i/>
      <sz val="9"/>
      <name val="Arial"/>
      <family val="2"/>
    </font>
    <font>
      <b/>
      <sz val="9"/>
      <name val="Arial"/>
      <family val="2"/>
    </font>
    <font>
      <sz val="10"/>
      <name val="Arial"/>
      <charset val="134"/>
    </font>
  </fonts>
  <fills count="3">
    <fill>
      <patternFill patternType="none"/>
    </fill>
    <fill>
      <patternFill patternType="gray125"/>
    </fill>
    <fill>
      <patternFill patternType="solid">
        <fgColor rgb="FFFFFF00"/>
        <bgColor indexed="64"/>
      </patternFill>
    </fill>
  </fills>
  <borders count="50">
    <border>
      <left/>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theme="1"/>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3" fillId="0" borderId="0"/>
    <xf numFmtId="0" fontId="2" fillId="0" borderId="0"/>
    <xf numFmtId="164" fontId="1" fillId="0" borderId="0" applyFont="0" applyFill="0" applyBorder="0" applyAlignment="0" applyProtection="0"/>
    <xf numFmtId="0" fontId="12" fillId="0" borderId="0"/>
  </cellStyleXfs>
  <cellXfs count="200">
    <xf numFmtId="0" fontId="0" fillId="0" borderId="0" xfId="0"/>
    <xf numFmtId="165" fontId="5" fillId="0" borderId="4" xfId="0" applyNumberFormat="1" applyFont="1" applyBorder="1" applyAlignment="1" applyProtection="1">
      <alignment horizontal="center" vertical="center" wrapText="1"/>
    </xf>
    <xf numFmtId="165" fontId="5" fillId="0" borderId="19" xfId="0" applyNumberFormat="1" applyFont="1" applyBorder="1" applyAlignment="1" applyProtection="1">
      <alignment wrapText="1"/>
    </xf>
    <xf numFmtId="165" fontId="2" fillId="0" borderId="3" xfId="0" applyNumberFormat="1" applyFont="1" applyBorder="1" applyAlignment="1" applyProtection="1">
      <alignment horizontal="center" vertical="center" wrapText="1"/>
    </xf>
    <xf numFmtId="165" fontId="2" fillId="0" borderId="28" xfId="0" applyNumberFormat="1" applyFont="1" applyBorder="1" applyAlignment="1" applyProtection="1">
      <alignment horizontal="center" vertical="center" wrapText="1"/>
    </xf>
    <xf numFmtId="165" fontId="2" fillId="0" borderId="20" xfId="0" applyNumberFormat="1" applyFont="1" applyBorder="1" applyAlignment="1" applyProtection="1">
      <alignment horizontal="center" vertical="center" wrapText="1"/>
    </xf>
    <xf numFmtId="165" fontId="2" fillId="0" borderId="35" xfId="0" applyNumberFormat="1" applyFont="1" applyBorder="1" applyAlignment="1" applyProtection="1">
      <alignment horizontal="center" vertical="center" wrapText="1"/>
    </xf>
    <xf numFmtId="165" fontId="5" fillId="0" borderId="11" xfId="0" applyNumberFormat="1" applyFont="1" applyBorder="1" applyAlignment="1" applyProtection="1">
      <alignment vertical="center" wrapText="1"/>
    </xf>
    <xf numFmtId="165" fontId="2" fillId="0" borderId="23" xfId="0" applyNumberFormat="1" applyFont="1" applyBorder="1" applyAlignment="1" applyProtection="1">
      <alignment horizontal="center" vertical="center" wrapText="1"/>
    </xf>
    <xf numFmtId="165" fontId="2" fillId="0" borderId="23" xfId="0" applyNumberFormat="1" applyFont="1" applyBorder="1" applyAlignment="1" applyProtection="1">
      <alignment horizontal="center" wrapText="1"/>
    </xf>
    <xf numFmtId="165" fontId="4" fillId="0" borderId="20" xfId="0" applyNumberFormat="1" applyFont="1" applyBorder="1" applyAlignment="1" applyProtection="1">
      <alignment horizontal="center" vertical="center" wrapText="1"/>
    </xf>
    <xf numFmtId="165" fontId="2" fillId="0" borderId="11" xfId="0" applyNumberFormat="1" applyFont="1" applyBorder="1" applyAlignment="1" applyProtection="1">
      <alignment horizontal="center" vertical="center" wrapText="1"/>
    </xf>
    <xf numFmtId="166" fontId="5" fillId="0" borderId="5" xfId="0" applyNumberFormat="1" applyFont="1" applyBorder="1" applyAlignment="1" applyProtection="1">
      <alignment horizontal="left" vertical="center" wrapText="1"/>
    </xf>
    <xf numFmtId="0" fontId="0" fillId="0" borderId="4" xfId="0" applyBorder="1" applyAlignment="1" applyProtection="1">
      <alignment wrapText="1"/>
    </xf>
    <xf numFmtId="0" fontId="0" fillId="0" borderId="19" xfId="0" applyBorder="1" applyAlignment="1" applyProtection="1">
      <alignment wrapText="1"/>
    </xf>
    <xf numFmtId="166" fontId="5" fillId="0" borderId="13" xfId="0" applyNumberFormat="1"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165" fontId="5" fillId="0" borderId="6" xfId="0" applyNumberFormat="1" applyFont="1" applyBorder="1" applyAlignment="1" applyProtection="1">
      <alignment horizontal="center" vertical="center" wrapText="1"/>
    </xf>
    <xf numFmtId="166" fontId="5" fillId="0" borderId="6" xfId="0" applyNumberFormat="1" applyFont="1" applyBorder="1" applyAlignment="1" applyProtection="1">
      <alignment horizontal="center" vertical="center" wrapText="1"/>
    </xf>
    <xf numFmtId="0" fontId="5" fillId="0" borderId="4" xfId="0" applyFont="1" applyBorder="1" applyAlignment="1" applyProtection="1">
      <alignment horizontal="left" vertical="center" wrapText="1"/>
    </xf>
    <xf numFmtId="0" fontId="5" fillId="0" borderId="2" xfId="0" applyFont="1" applyBorder="1" applyAlignment="1" applyProtection="1">
      <alignment horizontal="right" vertical="center" wrapText="1"/>
    </xf>
    <xf numFmtId="0" fontId="5" fillId="0" borderId="19" xfId="0" applyFont="1" applyBorder="1" applyAlignment="1" applyProtection="1">
      <alignment horizontal="right" vertical="center" wrapText="1"/>
    </xf>
    <xf numFmtId="165" fontId="5" fillId="0" borderId="6" xfId="0" applyNumberFormat="1" applyFont="1" applyBorder="1" applyAlignment="1" applyProtection="1">
      <alignment wrapText="1"/>
    </xf>
    <xf numFmtId="166" fontId="2" fillId="0" borderId="7" xfId="2" applyNumberFormat="1" applyBorder="1" applyAlignment="1" applyProtection="1">
      <alignment horizontal="center" vertical="center" wrapText="1"/>
    </xf>
    <xf numFmtId="0" fontId="2" fillId="0" borderId="32" xfId="2" applyBorder="1" applyAlignment="1" applyProtection="1">
      <alignment vertical="center" wrapText="1"/>
    </xf>
    <xf numFmtId="0" fontId="2" fillId="0" borderId="15" xfId="2" applyBorder="1" applyAlignment="1" applyProtection="1">
      <alignment horizontal="center" vertical="center" wrapText="1"/>
    </xf>
    <xf numFmtId="0" fontId="2" fillId="0" borderId="33" xfId="2" applyBorder="1" applyAlignment="1" applyProtection="1">
      <alignment horizontal="center" vertical="center" wrapText="1"/>
    </xf>
    <xf numFmtId="166" fontId="2" fillId="0" borderId="3" xfId="2" applyNumberFormat="1" applyBorder="1" applyAlignment="1" applyProtection="1">
      <alignment horizontal="center" vertical="center" wrapText="1"/>
    </xf>
    <xf numFmtId="0" fontId="2" fillId="0" borderId="10" xfId="2" applyBorder="1" applyAlignment="1" applyProtection="1">
      <alignment vertical="center" wrapText="1"/>
    </xf>
    <xf numFmtId="0" fontId="2" fillId="0" borderId="9" xfId="2" applyBorder="1" applyAlignment="1" applyProtection="1">
      <alignment horizontal="center" vertical="center" wrapText="1"/>
    </xf>
    <xf numFmtId="0" fontId="2" fillId="0" borderId="26" xfId="2" applyBorder="1" applyAlignment="1" applyProtection="1">
      <alignment horizontal="center" vertical="center" wrapText="1"/>
    </xf>
    <xf numFmtId="166" fontId="2" fillId="0" borderId="20" xfId="2" applyNumberFormat="1" applyBorder="1" applyAlignment="1" applyProtection="1">
      <alignment horizontal="center" vertical="center" wrapText="1"/>
    </xf>
    <xf numFmtId="0" fontId="2" fillId="0" borderId="21" xfId="2" applyBorder="1" applyAlignment="1" applyProtection="1">
      <alignment vertical="center" wrapText="1"/>
    </xf>
    <xf numFmtId="0" fontId="2" fillId="0" borderId="24" xfId="2" applyBorder="1" applyAlignment="1" applyProtection="1">
      <alignment horizontal="center" vertical="center" wrapText="1"/>
    </xf>
    <xf numFmtId="0" fontId="2" fillId="0" borderId="34" xfId="2" applyBorder="1" applyAlignment="1" applyProtection="1">
      <alignment horizontal="center" vertical="center" wrapText="1"/>
    </xf>
    <xf numFmtId="166" fontId="2" fillId="0" borderId="3" xfId="0" applyNumberFormat="1" applyFont="1" applyBorder="1" applyAlignment="1" applyProtection="1">
      <alignment horizontal="center" vertical="center" wrapText="1"/>
    </xf>
    <xf numFmtId="0" fontId="2" fillId="0" borderId="10" xfId="0" applyFont="1" applyBorder="1" applyAlignment="1" applyProtection="1">
      <alignment vertical="center" wrapText="1"/>
    </xf>
    <xf numFmtId="0" fontId="2" fillId="0" borderId="9" xfId="0" applyFont="1" applyBorder="1" applyAlignment="1" applyProtection="1">
      <alignment horizontal="center" vertical="center" wrapText="1"/>
    </xf>
    <xf numFmtId="0" fontId="2" fillId="0" borderId="26" xfId="0" applyFont="1" applyBorder="1" applyAlignment="1" applyProtection="1">
      <alignment horizontal="center" vertical="center" wrapText="1"/>
    </xf>
    <xf numFmtId="166" fontId="2" fillId="0" borderId="28" xfId="0" applyNumberFormat="1" applyFont="1" applyBorder="1" applyAlignment="1" applyProtection="1">
      <alignment horizontal="center" vertical="center" wrapText="1"/>
    </xf>
    <xf numFmtId="0" fontId="2" fillId="0" borderId="0" xfId="0" applyFont="1" applyAlignment="1" applyProtection="1">
      <alignment vertical="center" wrapText="1"/>
    </xf>
    <xf numFmtId="0" fontId="2" fillId="0" borderId="29" xfId="0" applyFont="1" applyBorder="1" applyAlignment="1" applyProtection="1">
      <alignment horizontal="center" vertical="center" wrapText="1"/>
    </xf>
    <xf numFmtId="0" fontId="2" fillId="0" borderId="38" xfId="0" applyFont="1" applyBorder="1" applyAlignment="1" applyProtection="1">
      <alignment horizontal="center" vertical="center" wrapText="1"/>
    </xf>
    <xf numFmtId="166" fontId="2" fillId="0" borderId="20" xfId="0" applyNumberFormat="1" applyFont="1" applyBorder="1" applyAlignment="1" applyProtection="1">
      <alignment horizontal="center" vertical="center" wrapText="1"/>
    </xf>
    <xf numFmtId="0" fontId="2" fillId="0" borderId="21" xfId="0" applyFont="1" applyBorder="1" applyAlignment="1" applyProtection="1">
      <alignment vertical="center" wrapText="1"/>
    </xf>
    <xf numFmtId="0" fontId="2" fillId="0" borderId="24" xfId="0" applyFont="1" applyBorder="1" applyAlignment="1" applyProtection="1">
      <alignment horizontal="center" vertical="center" wrapText="1"/>
    </xf>
    <xf numFmtId="0" fontId="2" fillId="0" borderId="34" xfId="0" applyFont="1" applyBorder="1" applyAlignment="1" applyProtection="1">
      <alignment horizontal="center" vertical="center" wrapText="1"/>
    </xf>
    <xf numFmtId="166" fontId="2" fillId="0" borderId="35" xfId="0" applyNumberFormat="1" applyFont="1" applyBorder="1" applyAlignment="1" applyProtection="1">
      <alignment horizontal="center" vertical="center" wrapText="1"/>
    </xf>
    <xf numFmtId="0" fontId="2" fillId="0" borderId="36" xfId="0" applyFont="1" applyBorder="1" applyAlignment="1" applyProtection="1">
      <alignment vertical="center" wrapText="1"/>
    </xf>
    <xf numFmtId="0" fontId="2" fillId="0" borderId="37" xfId="0" applyFont="1" applyBorder="1" applyAlignment="1" applyProtection="1">
      <alignment horizontal="center" vertical="center" wrapText="1"/>
    </xf>
    <xf numFmtId="0" fontId="2" fillId="0" borderId="39" xfId="0" applyFont="1" applyBorder="1" applyAlignment="1" applyProtection="1">
      <alignment horizontal="center" vertical="center" wrapText="1"/>
    </xf>
    <xf numFmtId="166" fontId="2" fillId="0" borderId="6" xfId="0" applyNumberFormat="1" applyFont="1" applyBorder="1" applyAlignment="1" applyProtection="1">
      <alignment horizontal="center" vertical="center" wrapText="1"/>
    </xf>
    <xf numFmtId="0" fontId="6" fillId="0" borderId="2" xfId="0" applyFont="1" applyBorder="1" applyAlignment="1" applyProtection="1">
      <alignment wrapText="1"/>
    </xf>
    <xf numFmtId="0" fontId="7" fillId="0" borderId="25" xfId="0" applyFont="1" applyBorder="1" applyAlignment="1" applyProtection="1">
      <alignment wrapText="1"/>
    </xf>
    <xf numFmtId="0" fontId="7" fillId="0" borderId="18" xfId="0" applyFont="1" applyBorder="1" applyAlignment="1" applyProtection="1">
      <alignment wrapText="1"/>
    </xf>
    <xf numFmtId="165" fontId="5" fillId="0" borderId="6" xfId="0" applyNumberFormat="1" applyFont="1" applyBorder="1" applyProtection="1"/>
    <xf numFmtId="0" fontId="5" fillId="0" borderId="5" xfId="0" applyFont="1" applyBorder="1" applyAlignment="1" applyProtection="1">
      <alignment vertical="center"/>
    </xf>
    <xf numFmtId="0" fontId="5" fillId="0" borderId="4" xfId="0" applyFont="1" applyBorder="1" applyAlignment="1" applyProtection="1">
      <alignment vertical="center"/>
    </xf>
    <xf numFmtId="0" fontId="5" fillId="0" borderId="19" xfId="0" applyFont="1" applyBorder="1" applyAlignment="1" applyProtection="1">
      <alignment vertical="center"/>
    </xf>
    <xf numFmtId="165" fontId="5" fillId="0" borderId="28" xfId="0" applyNumberFormat="1" applyFont="1" applyBorder="1" applyAlignment="1" applyProtection="1">
      <alignment vertical="center" wrapText="1"/>
    </xf>
    <xf numFmtId="165" fontId="5" fillId="0" borderId="6" xfId="0" applyNumberFormat="1" applyFont="1" applyBorder="1" applyAlignment="1" applyProtection="1">
      <alignment vertical="center" wrapText="1"/>
    </xf>
    <xf numFmtId="2" fontId="2" fillId="0" borderId="0" xfId="0" applyNumberFormat="1" applyFont="1" applyAlignment="1" applyProtection="1">
      <alignment horizontal="center" vertical="center"/>
    </xf>
    <xf numFmtId="0" fontId="2" fillId="0" borderId="0" xfId="0" applyFont="1" applyProtection="1"/>
    <xf numFmtId="0" fontId="2" fillId="0" borderId="0" xfId="0" applyFont="1" applyAlignment="1" applyProtection="1">
      <alignment horizontal="right" vertical="center"/>
    </xf>
    <xf numFmtId="0" fontId="2" fillId="0" borderId="0" xfId="0" applyFont="1" applyAlignment="1" applyProtection="1">
      <alignment horizontal="center" vertical="center" wrapText="1"/>
    </xf>
    <xf numFmtId="165" fontId="2" fillId="0" borderId="0" xfId="0" applyNumberFormat="1" applyFont="1" applyProtection="1"/>
    <xf numFmtId="165" fontId="4" fillId="0" borderId="3" xfId="0" applyNumberFormat="1" applyFont="1" applyBorder="1" applyAlignment="1" applyProtection="1">
      <alignment horizontal="center" vertical="center" wrapText="1"/>
    </xf>
    <xf numFmtId="165" fontId="2" fillId="0" borderId="3" xfId="0" applyNumberFormat="1" applyFont="1" applyBorder="1" applyAlignment="1" applyProtection="1">
      <alignment horizontal="center" wrapText="1"/>
    </xf>
    <xf numFmtId="165" fontId="2" fillId="0" borderId="3" xfId="0" applyNumberFormat="1" applyFont="1" applyBorder="1" applyAlignment="1" applyProtection="1">
      <alignment wrapText="1"/>
    </xf>
    <xf numFmtId="166" fontId="4" fillId="0" borderId="3" xfId="0" applyNumberFormat="1" applyFont="1" applyBorder="1" applyAlignment="1" applyProtection="1">
      <alignment horizontal="center" vertical="center" wrapText="1"/>
    </xf>
    <xf numFmtId="0" fontId="4" fillId="0" borderId="10" xfId="0" applyFont="1" applyBorder="1" applyAlignment="1" applyProtection="1">
      <alignment horizontal="justify" vertical="center" wrapText="1"/>
    </xf>
    <xf numFmtId="0" fontId="4" fillId="0" borderId="9"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166" fontId="2" fillId="0" borderId="1" xfId="0" applyNumberFormat="1" applyFont="1" applyBorder="1" applyAlignment="1" applyProtection="1">
      <alignment horizontal="center" vertical="center" wrapText="1"/>
    </xf>
    <xf numFmtId="0" fontId="6" fillId="0" borderId="3" xfId="0" applyFont="1" applyBorder="1" applyAlignment="1" applyProtection="1">
      <alignment wrapText="1"/>
    </xf>
    <xf numFmtId="0" fontId="2" fillId="0" borderId="9" xfId="0" applyFont="1" applyBorder="1" applyAlignment="1" applyProtection="1">
      <alignment horizontal="center" vertical="center"/>
    </xf>
    <xf numFmtId="0" fontId="2" fillId="0" borderId="14" xfId="0" applyFont="1" applyBorder="1" applyAlignment="1" applyProtection="1">
      <alignment horizontal="center" vertical="center" wrapText="1"/>
    </xf>
    <xf numFmtId="0" fontId="2" fillId="0" borderId="3" xfId="0" applyFont="1" applyBorder="1" applyAlignment="1" applyProtection="1">
      <alignment vertical="center" wrapText="1"/>
    </xf>
    <xf numFmtId="0" fontId="6" fillId="0" borderId="3" xfId="0" applyFont="1" applyBorder="1" applyAlignment="1" applyProtection="1">
      <alignment vertical="center" wrapText="1"/>
    </xf>
    <xf numFmtId="0" fontId="4" fillId="0" borderId="8" xfId="0" applyFont="1" applyBorder="1" applyAlignment="1" applyProtection="1">
      <alignment horizontal="justify" vertical="center" wrapText="1"/>
    </xf>
    <xf numFmtId="0" fontId="4" fillId="0" borderId="1" xfId="0" applyFont="1" applyBorder="1" applyAlignment="1" applyProtection="1">
      <alignment horizontal="center" vertical="center" wrapText="1"/>
    </xf>
    <xf numFmtId="166" fontId="5" fillId="0" borderId="3" xfId="0" applyNumberFormat="1" applyFont="1" applyBorder="1" applyAlignment="1" applyProtection="1">
      <alignment horizontal="center" vertical="center"/>
    </xf>
    <xf numFmtId="0" fontId="5" fillId="0" borderId="3" xfId="0" applyFont="1" applyBorder="1" applyAlignment="1" applyProtection="1">
      <alignment vertical="center"/>
    </xf>
    <xf numFmtId="0" fontId="2" fillId="0" borderId="1" xfId="0" applyFont="1" applyBorder="1" applyAlignment="1" applyProtection="1">
      <alignment horizontal="center" vertical="center"/>
    </xf>
    <xf numFmtId="166" fontId="5" fillId="0" borderId="30" xfId="0" applyNumberFormat="1" applyFont="1" applyBorder="1" applyAlignment="1" applyProtection="1">
      <alignment horizontal="center" vertical="center" wrapText="1"/>
    </xf>
    <xf numFmtId="0" fontId="6" fillId="0" borderId="11" xfId="0" applyFont="1" applyBorder="1" applyAlignment="1" applyProtection="1">
      <alignment horizontal="justify" vertical="center" wrapText="1"/>
    </xf>
    <xf numFmtId="0" fontId="2" fillId="0" borderId="12" xfId="0" applyFont="1" applyBorder="1" applyAlignment="1" applyProtection="1">
      <alignment horizontal="center" wrapText="1"/>
    </xf>
    <xf numFmtId="0" fontId="2" fillId="0" borderId="17" xfId="0" applyFont="1" applyBorder="1" applyAlignment="1" applyProtection="1">
      <alignment horizontal="center" wrapText="1"/>
    </xf>
    <xf numFmtId="0" fontId="2" fillId="0" borderId="3" xfId="0" applyFont="1" applyBorder="1" applyAlignment="1" applyProtection="1">
      <alignment horizontal="justify" vertical="center" wrapText="1"/>
    </xf>
    <xf numFmtId="166" fontId="2" fillId="0" borderId="1" xfId="0" applyNumberFormat="1" applyFont="1" applyBorder="1" applyAlignment="1" applyProtection="1">
      <alignment horizontal="center" vertical="center"/>
    </xf>
    <xf numFmtId="0" fontId="2" fillId="0" borderId="9" xfId="0" applyFont="1" applyBorder="1" applyAlignment="1" applyProtection="1">
      <alignment horizontal="right" vertical="center"/>
    </xf>
    <xf numFmtId="0" fontId="2" fillId="0" borderId="14" xfId="0" applyFont="1" applyBorder="1" applyAlignment="1" applyProtection="1">
      <alignment horizontal="right" vertical="center" wrapText="1"/>
    </xf>
    <xf numFmtId="0" fontId="2" fillId="0" borderId="3" xfId="0" applyFont="1" applyBorder="1" applyAlignment="1" applyProtection="1">
      <alignment wrapText="1"/>
    </xf>
    <xf numFmtId="165" fontId="9" fillId="0" borderId="3" xfId="0" applyNumberFormat="1" applyFont="1" applyBorder="1" applyAlignment="1" applyProtection="1">
      <alignment wrapText="1"/>
    </xf>
    <xf numFmtId="0" fontId="5" fillId="0" borderId="4" xfId="0" applyFont="1" applyBorder="1" applyAlignment="1" applyProtection="1">
      <alignment horizontal="left" wrapText="1"/>
    </xf>
    <xf numFmtId="166" fontId="9" fillId="0" borderId="3" xfId="0" applyNumberFormat="1" applyFont="1" applyBorder="1" applyAlignment="1" applyProtection="1">
      <alignment horizontal="center" vertical="center"/>
    </xf>
    <xf numFmtId="0" fontId="10" fillId="0" borderId="23" xfId="0" applyFont="1" applyBorder="1" applyAlignment="1" applyProtection="1">
      <alignment wrapText="1"/>
    </xf>
    <xf numFmtId="0" fontId="9" fillId="0" borderId="1" xfId="0" applyFont="1" applyBorder="1" applyAlignment="1" applyProtection="1">
      <alignment horizontal="right"/>
    </xf>
    <xf numFmtId="0" fontId="9" fillId="0" borderId="14" xfId="0" applyFont="1" applyBorder="1" applyAlignment="1" applyProtection="1">
      <alignment horizontal="right" wrapText="1"/>
    </xf>
    <xf numFmtId="0" fontId="6" fillId="0" borderId="5" xfId="0" applyFont="1" applyBorder="1" applyAlignment="1" applyProtection="1">
      <alignment wrapText="1"/>
    </xf>
    <xf numFmtId="0" fontId="6" fillId="0" borderId="4" xfId="0" applyFont="1" applyBorder="1" applyAlignment="1" applyProtection="1">
      <alignment wrapText="1"/>
    </xf>
    <xf numFmtId="0" fontId="6" fillId="0" borderId="19" xfId="0" applyFont="1" applyBorder="1" applyAlignment="1" applyProtection="1">
      <alignment wrapText="1"/>
    </xf>
    <xf numFmtId="165" fontId="5" fillId="0" borderId="4" xfId="0" applyNumberFormat="1" applyFont="1" applyBorder="1" applyAlignment="1" applyProtection="1">
      <alignment horizontal="center" wrapText="1"/>
    </xf>
    <xf numFmtId="165" fontId="5" fillId="0" borderId="6" xfId="0" applyNumberFormat="1" applyFont="1" applyBorder="1" applyAlignment="1" applyProtection="1">
      <alignment horizontal="center" wrapText="1"/>
    </xf>
    <xf numFmtId="166" fontId="9" fillId="0" borderId="1" xfId="0" applyNumberFormat="1" applyFont="1" applyBorder="1" applyAlignment="1" applyProtection="1">
      <alignment horizontal="center" vertical="center"/>
    </xf>
    <xf numFmtId="0" fontId="10" fillId="0" borderId="3" xfId="0" applyFont="1" applyBorder="1" applyAlignment="1" applyProtection="1">
      <alignment horizontal="left" vertical="center" wrapText="1"/>
    </xf>
    <xf numFmtId="0" fontId="9" fillId="0" borderId="27" xfId="0" applyFont="1" applyBorder="1" applyAlignment="1" applyProtection="1">
      <alignment horizontal="right"/>
    </xf>
    <xf numFmtId="0" fontId="6" fillId="0" borderId="10" xfId="0" applyFont="1" applyBorder="1" applyAlignment="1" applyProtection="1">
      <alignment horizontal="justify" wrapText="1"/>
    </xf>
    <xf numFmtId="0" fontId="2" fillId="0" borderId="9" xfId="0" applyFont="1" applyBorder="1" applyAlignment="1" applyProtection="1">
      <alignment horizontal="right" wrapText="1"/>
    </xf>
    <xf numFmtId="0" fontId="2" fillId="0" borderId="14" xfId="0" applyFont="1" applyBorder="1" applyAlignment="1" applyProtection="1">
      <alignment horizontal="right" wrapText="1"/>
    </xf>
    <xf numFmtId="165" fontId="2" fillId="0" borderId="20" xfId="0" applyNumberFormat="1" applyFont="1" applyBorder="1" applyAlignment="1" applyProtection="1">
      <alignment horizontal="center" wrapText="1"/>
    </xf>
    <xf numFmtId="165" fontId="2" fillId="0" borderId="31" xfId="0" applyNumberFormat="1" applyFont="1" applyBorder="1" applyAlignment="1" applyProtection="1">
      <alignment horizontal="center" vertical="center" wrapText="1"/>
    </xf>
    <xf numFmtId="0" fontId="2" fillId="0" borderId="21" xfId="0" applyFont="1" applyBorder="1" applyAlignment="1" applyProtection="1">
      <alignment horizontal="justify" wrapText="1"/>
    </xf>
    <xf numFmtId="0" fontId="2" fillId="0" borderId="24" xfId="0" applyFont="1" applyBorder="1" applyAlignment="1" applyProtection="1">
      <alignment horizontal="center" wrapText="1"/>
    </xf>
    <xf numFmtId="0" fontId="2" fillId="0" borderId="22" xfId="0" applyFont="1" applyBorder="1" applyAlignment="1" applyProtection="1">
      <alignment horizontal="center" wrapText="1"/>
    </xf>
    <xf numFmtId="0" fontId="2" fillId="0" borderId="22" xfId="0" applyFont="1" applyBorder="1" applyAlignment="1" applyProtection="1">
      <alignment horizontal="center" vertical="center" wrapText="1"/>
    </xf>
    <xf numFmtId="166" fontId="2" fillId="0" borderId="20" xfId="0" applyNumberFormat="1" applyFont="1" applyBorder="1" applyAlignment="1" applyProtection="1">
      <alignment horizontal="center" vertical="center"/>
    </xf>
    <xf numFmtId="0" fontId="2" fillId="0" borderId="21" xfId="0" applyFont="1" applyBorder="1" applyAlignment="1" applyProtection="1">
      <alignment horizontal="left" vertical="center" wrapText="1"/>
    </xf>
    <xf numFmtId="0" fontId="2" fillId="0" borderId="24" xfId="0" applyFont="1" applyBorder="1" applyAlignment="1" applyProtection="1">
      <alignment horizontal="center" vertical="center"/>
    </xf>
    <xf numFmtId="0" fontId="8" fillId="0" borderId="41" xfId="0" applyFont="1" applyBorder="1" applyAlignment="1" applyProtection="1">
      <alignment horizontal="left" vertical="top" wrapText="1"/>
    </xf>
    <xf numFmtId="0" fontId="2" fillId="0" borderId="9" xfId="0" applyFont="1" applyBorder="1" applyAlignment="1" applyProtection="1">
      <alignment horizontal="center" wrapText="1"/>
    </xf>
    <xf numFmtId="0" fontId="2" fillId="0" borderId="14" xfId="0" applyFont="1" applyBorder="1" applyAlignment="1" applyProtection="1">
      <alignment horizontal="center" wrapText="1"/>
    </xf>
    <xf numFmtId="0" fontId="2" fillId="0" borderId="21" xfId="0" applyFont="1" applyBorder="1" applyAlignment="1" applyProtection="1">
      <alignment horizontal="justify" vertical="center" wrapText="1"/>
    </xf>
    <xf numFmtId="166" fontId="2" fillId="0" borderId="3" xfId="0" applyNumberFormat="1" applyFont="1" applyBorder="1" applyAlignment="1" applyProtection="1">
      <alignment horizontal="center" vertical="center"/>
    </xf>
    <xf numFmtId="0" fontId="2" fillId="0" borderId="10" xfId="0" applyFont="1" applyBorder="1" applyAlignment="1" applyProtection="1">
      <alignment horizontal="left" vertical="center" wrapText="1"/>
    </xf>
    <xf numFmtId="0" fontId="6" fillId="0" borderId="4" xfId="0" applyFont="1" applyBorder="1" applyAlignment="1" applyProtection="1">
      <alignment horizontal="justify" vertical="center" wrapText="1"/>
    </xf>
    <xf numFmtId="165" fontId="2" fillId="0" borderId="5" xfId="0" applyNumberFormat="1" applyFont="1" applyBorder="1" applyAlignment="1" applyProtection="1">
      <alignment wrapText="1"/>
    </xf>
    <xf numFmtId="165" fontId="2" fillId="0" borderId="43" xfId="0" applyNumberFormat="1" applyFont="1" applyBorder="1" applyAlignment="1" applyProtection="1">
      <alignment wrapText="1"/>
    </xf>
    <xf numFmtId="165" fontId="2" fillId="0" borderId="6" xfId="0" applyNumberFormat="1" applyFont="1" applyBorder="1" applyAlignment="1" applyProtection="1">
      <alignment wrapText="1"/>
    </xf>
    <xf numFmtId="165" fontId="2" fillId="0" borderId="19" xfId="0" applyNumberFormat="1" applyFont="1" applyBorder="1" applyAlignment="1" applyProtection="1">
      <alignment wrapText="1"/>
    </xf>
    <xf numFmtId="0" fontId="2" fillId="0" borderId="0" xfId="0" applyFont="1" applyAlignment="1" applyProtection="1">
      <alignment horizontal="left" vertical="center" wrapText="1"/>
    </xf>
    <xf numFmtId="0" fontId="6" fillId="0" borderId="10" xfId="0" applyFont="1" applyBorder="1" applyAlignment="1" applyProtection="1">
      <alignment vertical="center" wrapText="1"/>
    </xf>
    <xf numFmtId="166" fontId="2" fillId="0" borderId="28" xfId="0" applyNumberFormat="1" applyFont="1" applyBorder="1" applyAlignment="1" applyProtection="1">
      <alignment horizontal="center" vertical="center"/>
    </xf>
    <xf numFmtId="165" fontId="2" fillId="0" borderId="7" xfId="0" applyNumberFormat="1" applyFont="1" applyBorder="1" applyAlignment="1" applyProtection="1">
      <alignment horizontal="center" vertical="center" wrapText="1"/>
    </xf>
    <xf numFmtId="166" fontId="5" fillId="0" borderId="7" xfId="0" applyNumberFormat="1" applyFont="1" applyBorder="1" applyAlignment="1" applyProtection="1">
      <alignment horizontal="center" vertical="center" wrapText="1"/>
    </xf>
    <xf numFmtId="0" fontId="6" fillId="0" borderId="10" xfId="0" applyFont="1" applyBorder="1" applyAlignment="1" applyProtection="1">
      <alignment horizontal="left" vertical="center" wrapText="1"/>
    </xf>
    <xf numFmtId="0" fontId="2" fillId="0" borderId="15" xfId="0" applyFont="1" applyBorder="1" applyAlignment="1" applyProtection="1">
      <alignment horizontal="center" vertical="center"/>
    </xf>
    <xf numFmtId="0" fontId="2" fillId="0" borderId="16" xfId="0" applyFont="1" applyBorder="1" applyAlignment="1" applyProtection="1">
      <alignment horizontal="center" vertical="center" wrapText="1"/>
    </xf>
    <xf numFmtId="0" fontId="2" fillId="0" borderId="8" xfId="0" applyFont="1" applyBorder="1" applyAlignment="1" applyProtection="1">
      <alignment horizontal="left" vertical="center" wrapText="1"/>
    </xf>
    <xf numFmtId="0" fontId="2" fillId="0" borderId="12" xfId="0" applyFont="1" applyBorder="1" applyAlignment="1" applyProtection="1">
      <alignment horizontal="center" vertical="center"/>
    </xf>
    <xf numFmtId="0" fontId="2" fillId="0" borderId="17" xfId="0" applyFont="1" applyBorder="1" applyAlignment="1" applyProtection="1">
      <alignment horizontal="center" vertical="center" wrapText="1"/>
    </xf>
    <xf numFmtId="166" fontId="5" fillId="0" borderId="11" xfId="0" applyNumberFormat="1" applyFont="1" applyBorder="1" applyAlignment="1" applyProtection="1">
      <alignment horizontal="center" vertical="center" wrapText="1"/>
    </xf>
    <xf numFmtId="0" fontId="6" fillId="0" borderId="8" xfId="0" applyFont="1" applyBorder="1" applyAlignment="1" applyProtection="1">
      <alignment vertical="center" wrapText="1"/>
    </xf>
    <xf numFmtId="0" fontId="5" fillId="0" borderId="12" xfId="0" applyFont="1" applyBorder="1" applyAlignment="1" applyProtection="1">
      <alignment horizontal="center" vertical="center" wrapText="1"/>
    </xf>
    <xf numFmtId="0" fontId="5" fillId="0" borderId="17" xfId="0" applyFont="1" applyBorder="1" applyAlignment="1" applyProtection="1">
      <alignment horizontal="right" vertical="center" wrapText="1"/>
    </xf>
    <xf numFmtId="0" fontId="2" fillId="0" borderId="8" xfId="0" applyFont="1" applyBorder="1" applyAlignment="1" applyProtection="1">
      <alignment horizontal="justify" vertical="center" wrapText="1"/>
    </xf>
    <xf numFmtId="0" fontId="2" fillId="0" borderId="3" xfId="0" applyFont="1" applyBorder="1" applyAlignment="1" applyProtection="1">
      <alignment horizontal="justify" wrapText="1"/>
    </xf>
    <xf numFmtId="166" fontId="4" fillId="0" borderId="20" xfId="0" applyNumberFormat="1" applyFont="1" applyBorder="1" applyAlignment="1" applyProtection="1">
      <alignment horizontal="center" vertical="center" wrapText="1"/>
    </xf>
    <xf numFmtId="0" fontId="4" fillId="0" borderId="0" xfId="0" applyFont="1" applyAlignment="1" applyProtection="1">
      <alignment horizontal="justify" vertical="center" wrapText="1"/>
    </xf>
    <xf numFmtId="0" fontId="4" fillId="0" borderId="24"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166" fontId="5" fillId="0" borderId="3" xfId="0" applyNumberFormat="1" applyFont="1" applyBorder="1" applyAlignment="1" applyProtection="1">
      <alignment horizontal="center" vertical="center" wrapText="1"/>
    </xf>
    <xf numFmtId="166" fontId="2" fillId="0" borderId="11" xfId="0" applyNumberFormat="1" applyFont="1" applyBorder="1" applyAlignment="1" applyProtection="1">
      <alignment horizontal="center" vertical="center"/>
    </xf>
    <xf numFmtId="165" fontId="2" fillId="0" borderId="3" xfId="0" applyNumberFormat="1" applyFont="1" applyBorder="1" applyAlignment="1" applyProtection="1">
      <alignment horizontal="center" vertical="center" wrapText="1"/>
      <protection locked="0"/>
    </xf>
    <xf numFmtId="165" fontId="2" fillId="0" borderId="20" xfId="0" applyNumberFormat="1" applyFont="1" applyBorder="1" applyAlignment="1" applyProtection="1">
      <alignment horizontal="center" vertical="center" wrapText="1"/>
      <protection locked="0"/>
    </xf>
    <xf numFmtId="165" fontId="5" fillId="0" borderId="11" xfId="0" applyNumberFormat="1" applyFont="1" applyBorder="1" applyAlignment="1" applyProtection="1">
      <alignment vertical="center" wrapText="1"/>
      <protection locked="0"/>
    </xf>
    <xf numFmtId="165" fontId="2" fillId="0" borderId="23" xfId="0" applyNumberFormat="1" applyFont="1" applyBorder="1" applyAlignment="1" applyProtection="1">
      <alignment horizontal="center" vertical="center" wrapText="1"/>
      <protection locked="0"/>
    </xf>
    <xf numFmtId="165" fontId="2" fillId="0" borderId="23" xfId="0" applyNumberFormat="1" applyFont="1" applyBorder="1" applyAlignment="1" applyProtection="1">
      <alignment horizontal="center" wrapText="1"/>
      <protection locked="0"/>
    </xf>
    <xf numFmtId="165" fontId="2" fillId="0" borderId="11" xfId="0" applyNumberFormat="1" applyFont="1" applyBorder="1" applyAlignment="1" applyProtection="1">
      <alignment horizontal="center" vertical="center" wrapText="1"/>
      <protection locked="0"/>
    </xf>
    <xf numFmtId="165" fontId="2" fillId="0" borderId="3" xfId="0" applyNumberFormat="1" applyFont="1" applyBorder="1" applyAlignment="1" applyProtection="1">
      <alignment horizontal="center" wrapText="1"/>
      <protection locked="0"/>
    </xf>
    <xf numFmtId="165" fontId="2" fillId="0" borderId="20" xfId="0" applyNumberFormat="1" applyFont="1" applyBorder="1" applyAlignment="1" applyProtection="1">
      <alignment horizontal="center" wrapText="1"/>
      <protection locked="0"/>
    </xf>
    <xf numFmtId="165" fontId="2" fillId="0" borderId="31" xfId="0" applyNumberFormat="1" applyFont="1" applyBorder="1" applyAlignment="1" applyProtection="1">
      <alignment horizontal="center" wrapText="1"/>
      <protection locked="0"/>
    </xf>
    <xf numFmtId="0" fontId="2" fillId="2" borderId="0" xfId="0" applyFont="1" applyFill="1" applyProtection="1"/>
    <xf numFmtId="0" fontId="9" fillId="0" borderId="0" xfId="0" applyFont="1" applyProtection="1"/>
    <xf numFmtId="0" fontId="9" fillId="0" borderId="0" xfId="0" applyFont="1" applyAlignment="1" applyProtection="1">
      <alignment wrapText="1"/>
    </xf>
    <xf numFmtId="0" fontId="11" fillId="0" borderId="0" xfId="0" applyFont="1" applyProtection="1"/>
    <xf numFmtId="0" fontId="11" fillId="0" borderId="0" xfId="0" applyFont="1" applyAlignment="1" applyProtection="1">
      <alignment wrapText="1"/>
    </xf>
    <xf numFmtId="0" fontId="11" fillId="0" borderId="0" xfId="0" applyFont="1" applyAlignment="1" applyProtection="1">
      <alignment horizontal="left" vertical="top" wrapText="1"/>
    </xf>
    <xf numFmtId="0" fontId="11" fillId="0" borderId="0" xfId="0" applyFont="1" applyAlignment="1" applyProtection="1">
      <alignment horizontal="left" vertical="top" wrapText="1"/>
    </xf>
    <xf numFmtId="0" fontId="11" fillId="0" borderId="5" xfId="0" applyFont="1" applyBorder="1" applyAlignment="1" applyProtection="1">
      <alignment horizontal="center" vertical="center"/>
    </xf>
    <xf numFmtId="0" fontId="11" fillId="0" borderId="6" xfId="0" applyFont="1" applyBorder="1" applyAlignment="1" applyProtection="1">
      <alignment vertical="center"/>
    </xf>
    <xf numFmtId="0" fontId="11" fillId="0" borderId="5" xfId="0" applyFont="1" applyBorder="1" applyAlignment="1" applyProtection="1">
      <alignment horizontal="center" vertical="center"/>
    </xf>
    <xf numFmtId="0" fontId="11" fillId="0" borderId="4" xfId="0" applyFont="1" applyBorder="1" applyAlignment="1" applyProtection="1">
      <alignment horizontal="center" vertical="center"/>
    </xf>
    <xf numFmtId="0" fontId="11" fillId="0" borderId="19" xfId="0" applyFont="1" applyBorder="1" applyAlignment="1" applyProtection="1">
      <alignment horizontal="center" vertical="center"/>
    </xf>
    <xf numFmtId="0" fontId="9" fillId="0" borderId="42" xfId="0" applyFont="1" applyBorder="1" applyAlignment="1" applyProtection="1">
      <alignment horizontal="center"/>
    </xf>
    <xf numFmtId="0" fontId="9" fillId="0" borderId="28" xfId="0" applyFont="1" applyBorder="1" applyProtection="1"/>
    <xf numFmtId="0" fontId="9" fillId="0" borderId="13" xfId="0" applyFont="1" applyBorder="1" applyAlignment="1" applyProtection="1">
      <alignment horizontal="center"/>
    </xf>
    <xf numFmtId="0" fontId="9" fillId="0" borderId="44" xfId="0" applyFont="1" applyBorder="1" applyAlignment="1" applyProtection="1">
      <alignment horizontal="center"/>
    </xf>
    <xf numFmtId="0" fontId="9" fillId="0" borderId="45" xfId="0" applyFont="1" applyBorder="1" applyAlignment="1" applyProtection="1">
      <alignment horizontal="center"/>
    </xf>
    <xf numFmtId="0" fontId="9" fillId="0" borderId="42" xfId="0" applyFont="1" applyBorder="1" applyAlignment="1" applyProtection="1">
      <alignment horizontal="center"/>
    </xf>
    <xf numFmtId="0" fontId="9" fillId="0" borderId="0" xfId="0" applyFont="1" applyAlignment="1" applyProtection="1">
      <alignment horizontal="center"/>
    </xf>
    <xf numFmtId="0" fontId="9" fillId="0" borderId="40" xfId="0" applyFont="1" applyBorder="1" applyAlignment="1" applyProtection="1">
      <alignment horizontal="center"/>
    </xf>
    <xf numFmtId="0" fontId="9" fillId="0" borderId="46" xfId="0" applyFont="1" applyBorder="1" applyAlignment="1" applyProtection="1">
      <alignment horizontal="center"/>
    </xf>
    <xf numFmtId="0" fontId="9" fillId="0" borderId="47" xfId="0" applyFont="1" applyBorder="1" applyProtection="1"/>
    <xf numFmtId="0" fontId="9" fillId="0" borderId="46" xfId="0" applyFont="1" applyBorder="1" applyAlignment="1" applyProtection="1">
      <alignment horizontal="center"/>
    </xf>
    <xf numFmtId="0" fontId="9" fillId="0" borderId="48" xfId="0" applyFont="1" applyBorder="1" applyAlignment="1" applyProtection="1">
      <alignment horizontal="center"/>
    </xf>
    <xf numFmtId="0" fontId="9" fillId="0" borderId="49" xfId="0" applyFont="1" applyBorder="1" applyAlignment="1" applyProtection="1">
      <alignment horizontal="center"/>
    </xf>
    <xf numFmtId="166" fontId="2" fillId="2" borderId="0" xfId="0" applyNumberFormat="1" applyFont="1" applyFill="1" applyAlignment="1" applyProtection="1">
      <alignment horizontal="center" vertical="center"/>
    </xf>
    <xf numFmtId="0" fontId="2" fillId="2" borderId="0" xfId="0" applyFont="1" applyFill="1" applyAlignment="1" applyProtection="1">
      <alignment horizontal="right" vertical="center"/>
    </xf>
    <xf numFmtId="0" fontId="2" fillId="2" borderId="0" xfId="0" applyFont="1" applyFill="1" applyAlignment="1" applyProtection="1">
      <alignment horizontal="center" vertical="center" wrapText="1"/>
    </xf>
    <xf numFmtId="165" fontId="2" fillId="2" borderId="0" xfId="0" applyNumberFormat="1" applyFont="1" applyFill="1" applyProtection="1"/>
    <xf numFmtId="165" fontId="2" fillId="0" borderId="23" xfId="0" applyNumberFormat="1" applyFont="1" applyBorder="1" applyAlignment="1" applyProtection="1">
      <alignment wrapText="1"/>
    </xf>
    <xf numFmtId="0" fontId="2" fillId="0" borderId="0" xfId="0" applyFont="1" applyAlignment="1" applyProtection="1">
      <alignment vertical="center"/>
    </xf>
    <xf numFmtId="165" fontId="4" fillId="0" borderId="23" xfId="0" applyNumberFormat="1" applyFont="1" applyBorder="1" applyAlignment="1" applyProtection="1">
      <alignment horizontal="center" vertical="center" wrapText="1"/>
    </xf>
    <xf numFmtId="165" fontId="9" fillId="0" borderId="23" xfId="0" applyNumberFormat="1" applyFont="1" applyBorder="1" applyAlignment="1" applyProtection="1">
      <alignment wrapText="1"/>
    </xf>
    <xf numFmtId="0" fontId="0" fillId="0" borderId="0" xfId="0" applyProtection="1"/>
    <xf numFmtId="0" fontId="4" fillId="0" borderId="0" xfId="0" applyFont="1" applyProtection="1"/>
    <xf numFmtId="0" fontId="4" fillId="2" borderId="0" xfId="0" applyFont="1" applyFill="1" applyProtection="1"/>
  </cellXfs>
  <cellStyles count="5">
    <cellStyle name="Currency 2" xfId="3" xr:uid="{00000000-0005-0000-0000-000000000000}"/>
    <cellStyle name="Normal" xfId="0" builtinId="0"/>
    <cellStyle name="Normal 3" xfId="1" xr:uid="{00000000-0005-0000-0000-000002000000}"/>
    <cellStyle name="Normal 3 11" xfId="2" xr:uid="{00000000-0005-0000-0000-000003000000}"/>
    <cellStyle name="Normal 4" xfId="4" xr:uid="{E97B069D-BC94-4451-9F52-518B94E7BE4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03"/>
  <sheetViews>
    <sheetView tabSelected="1" view="pageBreakPreview" topLeftCell="A27" zoomScale="115" zoomScaleNormal="100" zoomScaleSheetLayoutView="115" workbookViewId="0">
      <selection activeCell="C29" sqref="C29"/>
    </sheetView>
  </sheetViews>
  <sheetFormatPr defaultColWidth="9.109375" defaultRowHeight="13.2"/>
  <cols>
    <col min="1" max="1" width="9.109375" style="189" customWidth="1"/>
    <col min="2" max="2" width="59.109375" style="164" customWidth="1"/>
    <col min="3" max="3" width="10" style="190" bestFit="1" customWidth="1"/>
    <col min="4" max="4" width="6" style="191" bestFit="1" customWidth="1"/>
    <col min="5" max="5" width="10.88671875" style="192" bestFit="1" customWidth="1"/>
    <col min="6" max="6" width="12.88671875" style="192" bestFit="1" customWidth="1"/>
    <col min="7" max="7" width="12.88671875" style="164" bestFit="1" customWidth="1"/>
    <col min="8" max="8" width="17.109375" style="164" customWidth="1"/>
    <col min="9" max="16384" width="9.109375" style="164"/>
  </cols>
  <sheetData>
    <row r="1" spans="1:6" s="64" customFormat="1" ht="42" customHeight="1" thickBot="1">
      <c r="A1" s="12" t="s">
        <v>183</v>
      </c>
      <c r="B1" s="13"/>
      <c r="C1" s="13"/>
      <c r="D1" s="13"/>
      <c r="E1" s="13"/>
      <c r="F1" s="14"/>
    </row>
    <row r="2" spans="1:6" s="194" customFormat="1" ht="106.2" thickBot="1">
      <c r="A2" s="15" t="s">
        <v>0</v>
      </c>
      <c r="B2" s="16" t="s">
        <v>1</v>
      </c>
      <c r="C2" s="17" t="s">
        <v>5</v>
      </c>
      <c r="D2" s="18" t="s">
        <v>2</v>
      </c>
      <c r="E2" s="1" t="s">
        <v>181</v>
      </c>
      <c r="F2" s="19" t="s">
        <v>182</v>
      </c>
    </row>
    <row r="3" spans="1:6" s="64" customFormat="1" ht="13.8" thickBot="1">
      <c r="A3" s="20">
        <v>0</v>
      </c>
      <c r="B3" s="21" t="s">
        <v>79</v>
      </c>
      <c r="C3" s="22"/>
      <c r="D3" s="23"/>
      <c r="E3" s="2"/>
      <c r="F3" s="24"/>
    </row>
    <row r="4" spans="1:6" s="64" customFormat="1" ht="39.6">
      <c r="A4" s="25">
        <v>0.01</v>
      </c>
      <c r="B4" s="26" t="s">
        <v>19</v>
      </c>
      <c r="C4" s="27">
        <v>1</v>
      </c>
      <c r="D4" s="28" t="s">
        <v>10</v>
      </c>
      <c r="E4" s="3" t="s">
        <v>34</v>
      </c>
      <c r="F4" s="3" t="s">
        <v>34</v>
      </c>
    </row>
    <row r="5" spans="1:6" s="194" customFormat="1" ht="52.8">
      <c r="A5" s="29">
        <f t="shared" ref="A5:A17" si="0">A4+0.001</f>
        <v>1.0999999999999999E-2</v>
      </c>
      <c r="B5" s="30" t="s">
        <v>20</v>
      </c>
      <c r="C5" s="31">
        <v>1</v>
      </c>
      <c r="D5" s="32" t="s">
        <v>10</v>
      </c>
      <c r="E5" s="3" t="s">
        <v>34</v>
      </c>
      <c r="F5" s="3" t="s">
        <v>34</v>
      </c>
    </row>
    <row r="6" spans="1:6" s="64" customFormat="1" ht="66">
      <c r="A6" s="29">
        <f t="shared" si="0"/>
        <v>1.2E-2</v>
      </c>
      <c r="B6" s="30" t="s">
        <v>21</v>
      </c>
      <c r="C6" s="31">
        <v>1</v>
      </c>
      <c r="D6" s="32" t="s">
        <v>10</v>
      </c>
      <c r="E6" s="3" t="s">
        <v>34</v>
      </c>
      <c r="F6" s="3" t="s">
        <v>34</v>
      </c>
    </row>
    <row r="7" spans="1:6" s="64" customFormat="1" ht="52.8">
      <c r="A7" s="29">
        <f t="shared" si="0"/>
        <v>1.3000000000000001E-2</v>
      </c>
      <c r="B7" s="30" t="s">
        <v>22</v>
      </c>
      <c r="C7" s="31">
        <v>1</v>
      </c>
      <c r="D7" s="32" t="s">
        <v>10</v>
      </c>
      <c r="E7" s="3" t="s">
        <v>34</v>
      </c>
      <c r="F7" s="3" t="s">
        <v>34</v>
      </c>
    </row>
    <row r="8" spans="1:6" s="64" customFormat="1" ht="52.8">
      <c r="A8" s="29">
        <f t="shared" si="0"/>
        <v>1.4000000000000002E-2</v>
      </c>
      <c r="B8" s="30" t="s">
        <v>31</v>
      </c>
      <c r="C8" s="31">
        <v>1</v>
      </c>
      <c r="D8" s="32" t="s">
        <v>10</v>
      </c>
      <c r="E8" s="3" t="s">
        <v>34</v>
      </c>
      <c r="F8" s="3" t="s">
        <v>34</v>
      </c>
    </row>
    <row r="9" spans="1:6" s="64" customFormat="1" ht="26.4">
      <c r="A9" s="29">
        <f t="shared" si="0"/>
        <v>1.5000000000000003E-2</v>
      </c>
      <c r="B9" s="30" t="s">
        <v>23</v>
      </c>
      <c r="C9" s="31">
        <v>1</v>
      </c>
      <c r="D9" s="32" t="s">
        <v>10</v>
      </c>
      <c r="E9" s="3" t="s">
        <v>34</v>
      </c>
      <c r="F9" s="3" t="s">
        <v>34</v>
      </c>
    </row>
    <row r="10" spans="1:6" s="64" customFormat="1" ht="26.4">
      <c r="A10" s="29">
        <f t="shared" si="0"/>
        <v>1.6000000000000004E-2</v>
      </c>
      <c r="B10" s="30" t="s">
        <v>24</v>
      </c>
      <c r="C10" s="31">
        <v>1</v>
      </c>
      <c r="D10" s="32" t="s">
        <v>10</v>
      </c>
      <c r="E10" s="3" t="s">
        <v>34</v>
      </c>
      <c r="F10" s="3" t="s">
        <v>34</v>
      </c>
    </row>
    <row r="11" spans="1:6" s="64" customFormat="1" ht="26.4">
      <c r="A11" s="29">
        <f t="shared" si="0"/>
        <v>1.7000000000000005E-2</v>
      </c>
      <c r="B11" s="30" t="s">
        <v>25</v>
      </c>
      <c r="C11" s="31">
        <v>1</v>
      </c>
      <c r="D11" s="32" t="s">
        <v>10</v>
      </c>
      <c r="E11" s="3" t="s">
        <v>34</v>
      </c>
      <c r="F11" s="3" t="s">
        <v>34</v>
      </c>
    </row>
    <row r="12" spans="1:6" s="64" customFormat="1" ht="39.6">
      <c r="A12" s="29">
        <f t="shared" si="0"/>
        <v>1.8000000000000006E-2</v>
      </c>
      <c r="B12" s="30" t="s">
        <v>26</v>
      </c>
      <c r="C12" s="31">
        <v>1</v>
      </c>
      <c r="D12" s="32" t="s">
        <v>10</v>
      </c>
      <c r="E12" s="3" t="s">
        <v>34</v>
      </c>
      <c r="F12" s="3" t="s">
        <v>34</v>
      </c>
    </row>
    <row r="13" spans="1:6" s="64" customFormat="1" ht="39.6">
      <c r="A13" s="29">
        <f t="shared" si="0"/>
        <v>1.9000000000000006E-2</v>
      </c>
      <c r="B13" s="30" t="s">
        <v>27</v>
      </c>
      <c r="C13" s="31">
        <v>1</v>
      </c>
      <c r="D13" s="32" t="s">
        <v>10</v>
      </c>
      <c r="E13" s="3" t="s">
        <v>34</v>
      </c>
      <c r="F13" s="3" t="s">
        <v>34</v>
      </c>
    </row>
    <row r="14" spans="1:6" s="64" customFormat="1" ht="39.6">
      <c r="A14" s="29">
        <f t="shared" si="0"/>
        <v>2.0000000000000007E-2</v>
      </c>
      <c r="B14" s="30" t="s">
        <v>28</v>
      </c>
      <c r="C14" s="31">
        <v>1</v>
      </c>
      <c r="D14" s="32" t="s">
        <v>10</v>
      </c>
      <c r="E14" s="3" t="s">
        <v>34</v>
      </c>
      <c r="F14" s="3" t="s">
        <v>34</v>
      </c>
    </row>
    <row r="15" spans="1:6" s="64" customFormat="1" ht="39.6">
      <c r="A15" s="29">
        <f t="shared" si="0"/>
        <v>2.1000000000000008E-2</v>
      </c>
      <c r="B15" s="30" t="s">
        <v>29</v>
      </c>
      <c r="C15" s="31">
        <v>1</v>
      </c>
      <c r="D15" s="32" t="s">
        <v>10</v>
      </c>
      <c r="E15" s="3" t="s">
        <v>34</v>
      </c>
      <c r="F15" s="3" t="s">
        <v>34</v>
      </c>
    </row>
    <row r="16" spans="1:6" s="64" customFormat="1" ht="26.4">
      <c r="A16" s="29">
        <f t="shared" si="0"/>
        <v>2.2000000000000009E-2</v>
      </c>
      <c r="B16" s="30" t="s">
        <v>32</v>
      </c>
      <c r="C16" s="31">
        <v>1</v>
      </c>
      <c r="D16" s="32" t="s">
        <v>10</v>
      </c>
      <c r="E16" s="3" t="s">
        <v>34</v>
      </c>
      <c r="F16" s="3" t="s">
        <v>34</v>
      </c>
    </row>
    <row r="17" spans="1:6" s="64" customFormat="1" ht="26.4">
      <c r="A17" s="33">
        <f t="shared" si="0"/>
        <v>2.300000000000001E-2</v>
      </c>
      <c r="B17" s="34" t="s">
        <v>30</v>
      </c>
      <c r="C17" s="35">
        <v>1</v>
      </c>
      <c r="D17" s="36" t="s">
        <v>10</v>
      </c>
      <c r="E17" s="3" t="s">
        <v>34</v>
      </c>
      <c r="F17" s="3" t="s">
        <v>34</v>
      </c>
    </row>
    <row r="18" spans="1:6" s="194" customFormat="1" ht="26.4">
      <c r="A18" s="37">
        <f>A17+0.001</f>
        <v>2.4000000000000011E-2</v>
      </c>
      <c r="B18" s="38" t="s">
        <v>33</v>
      </c>
      <c r="C18" s="39">
        <v>1</v>
      </c>
      <c r="D18" s="40" t="s">
        <v>10</v>
      </c>
      <c r="E18" s="3" t="s">
        <v>34</v>
      </c>
      <c r="F18" s="3" t="s">
        <v>34</v>
      </c>
    </row>
    <row r="19" spans="1:6" s="194" customFormat="1" ht="39.6">
      <c r="A19" s="41">
        <f>A18+0.001</f>
        <v>2.5000000000000012E-2</v>
      </c>
      <c r="B19" s="42" t="s">
        <v>49</v>
      </c>
      <c r="C19" s="43">
        <v>1</v>
      </c>
      <c r="D19" s="44" t="s">
        <v>10</v>
      </c>
      <c r="E19" s="4" t="s">
        <v>34</v>
      </c>
      <c r="F19" s="4" t="s">
        <v>34</v>
      </c>
    </row>
    <row r="20" spans="1:6" s="194" customFormat="1" ht="39.6">
      <c r="A20" s="45">
        <f>A19+0.001</f>
        <v>2.6000000000000013E-2</v>
      </c>
      <c r="B20" s="46" t="s">
        <v>47</v>
      </c>
      <c r="C20" s="47">
        <v>1</v>
      </c>
      <c r="D20" s="48" t="s">
        <v>10</v>
      </c>
      <c r="E20" s="5" t="s">
        <v>34</v>
      </c>
      <c r="F20" s="5" t="s">
        <v>34</v>
      </c>
    </row>
    <row r="21" spans="1:6" s="194" customFormat="1" ht="26.4">
      <c r="A21" s="45">
        <f>A20+0.001</f>
        <v>2.7000000000000014E-2</v>
      </c>
      <c r="B21" s="46" t="s">
        <v>48</v>
      </c>
      <c r="C21" s="47">
        <v>1</v>
      </c>
      <c r="D21" s="48" t="s">
        <v>10</v>
      </c>
      <c r="E21" s="5" t="s">
        <v>34</v>
      </c>
      <c r="F21" s="5" t="s">
        <v>34</v>
      </c>
    </row>
    <row r="22" spans="1:6" s="194" customFormat="1" ht="27" thickBot="1">
      <c r="A22" s="49">
        <f>A21+0.001</f>
        <v>2.8000000000000014E-2</v>
      </c>
      <c r="B22" s="50" t="s">
        <v>50</v>
      </c>
      <c r="C22" s="51">
        <v>1</v>
      </c>
      <c r="D22" s="52" t="s">
        <v>10</v>
      </c>
      <c r="E22" s="6" t="s">
        <v>34</v>
      </c>
      <c r="F22" s="6" t="s">
        <v>34</v>
      </c>
    </row>
    <row r="23" spans="1:6" s="194" customFormat="1" ht="13.8" thickBot="1">
      <c r="A23" s="53"/>
      <c r="B23" s="54" t="s">
        <v>13</v>
      </c>
      <c r="C23" s="55"/>
      <c r="D23" s="55"/>
      <c r="E23" s="56"/>
      <c r="F23" s="57">
        <f>SUM(F4:F22)</f>
        <v>0</v>
      </c>
    </row>
    <row r="24" spans="1:6" s="64" customFormat="1" ht="106.2" thickBot="1">
      <c r="A24" s="15" t="s">
        <v>0</v>
      </c>
      <c r="B24" s="16" t="s">
        <v>1</v>
      </c>
      <c r="C24" s="17" t="s">
        <v>5</v>
      </c>
      <c r="D24" s="18" t="s">
        <v>2</v>
      </c>
      <c r="E24" s="104" t="s">
        <v>181</v>
      </c>
      <c r="F24" s="105" t="s">
        <v>182</v>
      </c>
    </row>
    <row r="25" spans="1:6" s="64" customFormat="1" ht="13.8" thickBot="1">
      <c r="A25" s="53"/>
      <c r="B25" s="54" t="s">
        <v>14</v>
      </c>
      <c r="C25" s="55"/>
      <c r="D25" s="55"/>
      <c r="E25" s="56"/>
      <c r="F25" s="57">
        <f>F23</f>
        <v>0</v>
      </c>
    </row>
    <row r="26" spans="1:6" s="64" customFormat="1" ht="13.8" thickBot="1">
      <c r="A26" s="20">
        <v>1</v>
      </c>
      <c r="B26" s="21" t="s">
        <v>80</v>
      </c>
      <c r="C26" s="22"/>
      <c r="D26" s="23"/>
      <c r="E26" s="2"/>
      <c r="F26" s="24"/>
    </row>
    <row r="27" spans="1:6" s="64" customFormat="1" ht="26.4">
      <c r="A27" s="143"/>
      <c r="B27" s="144" t="s">
        <v>6</v>
      </c>
      <c r="C27" s="145"/>
      <c r="D27" s="146"/>
      <c r="E27" s="157"/>
      <c r="F27" s="7"/>
    </row>
    <row r="28" spans="1:6" s="64" customFormat="1" ht="39.6">
      <c r="A28" s="37">
        <v>1.0009999999999999</v>
      </c>
      <c r="B28" s="147" t="s">
        <v>35</v>
      </c>
      <c r="C28" s="39">
        <v>1</v>
      </c>
      <c r="D28" s="78" t="s">
        <v>3</v>
      </c>
      <c r="E28" s="155"/>
      <c r="F28" s="3">
        <f>C28*E28</f>
        <v>0</v>
      </c>
    </row>
    <row r="29" spans="1:6" s="64" customFormat="1" ht="39.6">
      <c r="A29" s="37">
        <f t="shared" ref="A29:A36" si="1">A28+0.001</f>
        <v>1.0019999999999998</v>
      </c>
      <c r="B29" s="147" t="s">
        <v>81</v>
      </c>
      <c r="C29" s="39">
        <v>1</v>
      </c>
      <c r="D29" s="78" t="s">
        <v>3</v>
      </c>
      <c r="E29" s="158"/>
      <c r="F29" s="3">
        <f t="shared" ref="F29" si="2">C29*E29</f>
        <v>0</v>
      </c>
    </row>
    <row r="30" spans="1:6" s="64" customFormat="1" ht="39.6">
      <c r="A30" s="37">
        <f t="shared" si="1"/>
        <v>1.0029999999999997</v>
      </c>
      <c r="B30" s="147" t="s">
        <v>82</v>
      </c>
      <c r="C30" s="39">
        <v>1</v>
      </c>
      <c r="D30" s="78" t="s">
        <v>3</v>
      </c>
      <c r="E30" s="158"/>
      <c r="F30" s="3">
        <f t="shared" ref="F30" si="3">C30*E30</f>
        <v>0</v>
      </c>
    </row>
    <row r="31" spans="1:6" s="64" customFormat="1" ht="39.6">
      <c r="A31" s="37">
        <f t="shared" si="1"/>
        <v>1.0039999999999996</v>
      </c>
      <c r="B31" s="147" t="s">
        <v>83</v>
      </c>
      <c r="C31" s="39">
        <v>1</v>
      </c>
      <c r="D31" s="78" t="s">
        <v>3</v>
      </c>
      <c r="E31" s="158"/>
      <c r="F31" s="3">
        <f t="shared" ref="F31" si="4">C31*E31</f>
        <v>0</v>
      </c>
    </row>
    <row r="32" spans="1:6" s="64" customFormat="1" ht="39.6">
      <c r="A32" s="37">
        <f t="shared" si="1"/>
        <v>1.0049999999999994</v>
      </c>
      <c r="B32" s="147" t="s">
        <v>84</v>
      </c>
      <c r="C32" s="39">
        <v>1</v>
      </c>
      <c r="D32" s="78" t="s">
        <v>3</v>
      </c>
      <c r="E32" s="158"/>
      <c r="F32" s="3">
        <f t="shared" ref="F32" si="5">C32*E32</f>
        <v>0</v>
      </c>
    </row>
    <row r="33" spans="1:6" s="64" customFormat="1" ht="39.6">
      <c r="A33" s="37">
        <f t="shared" si="1"/>
        <v>1.0059999999999993</v>
      </c>
      <c r="B33" s="147" t="s">
        <v>15</v>
      </c>
      <c r="C33" s="39">
        <v>2</v>
      </c>
      <c r="D33" s="78" t="s">
        <v>3</v>
      </c>
      <c r="E33" s="158"/>
      <c r="F33" s="3">
        <f t="shared" ref="F33" si="6">C33*E33</f>
        <v>0</v>
      </c>
    </row>
    <row r="34" spans="1:6" s="64" customFormat="1" ht="26.4">
      <c r="A34" s="37">
        <f t="shared" si="1"/>
        <v>1.0069999999999992</v>
      </c>
      <c r="B34" s="147" t="s">
        <v>174</v>
      </c>
      <c r="C34" s="39">
        <v>2</v>
      </c>
      <c r="D34" s="78" t="s">
        <v>3</v>
      </c>
      <c r="E34" s="158"/>
      <c r="F34" s="3">
        <f t="shared" ref="F34" si="7">C34*E34</f>
        <v>0</v>
      </c>
    </row>
    <row r="35" spans="1:6" s="64" customFormat="1">
      <c r="A35" s="37">
        <f t="shared" si="1"/>
        <v>1.0079999999999991</v>
      </c>
      <c r="B35" s="148" t="s">
        <v>16</v>
      </c>
      <c r="C35" s="115">
        <v>30</v>
      </c>
      <c r="D35" s="116" t="s">
        <v>3</v>
      </c>
      <c r="E35" s="159"/>
      <c r="F35" s="3">
        <f>C35*E35</f>
        <v>0</v>
      </c>
    </row>
    <row r="36" spans="1:6" s="64" customFormat="1" ht="26.4">
      <c r="A36" s="37">
        <f t="shared" si="1"/>
        <v>1.008999999999999</v>
      </c>
      <c r="B36" s="90" t="s">
        <v>149</v>
      </c>
      <c r="C36" s="47">
        <v>1</v>
      </c>
      <c r="D36" s="117" t="s">
        <v>3</v>
      </c>
      <c r="E36" s="158"/>
      <c r="F36" s="3">
        <f>C36*E36</f>
        <v>0</v>
      </c>
    </row>
    <row r="37" spans="1:6" s="64" customFormat="1">
      <c r="A37" s="149"/>
      <c r="B37" s="150"/>
      <c r="C37" s="151"/>
      <c r="D37" s="152"/>
      <c r="E37" s="10"/>
      <c r="F37" s="10"/>
    </row>
    <row r="38" spans="1:6" s="64" customFormat="1" ht="39.6">
      <c r="A38" s="153"/>
      <c r="B38" s="137" t="s">
        <v>150</v>
      </c>
      <c r="C38" s="77"/>
      <c r="D38" s="78"/>
      <c r="E38" s="3"/>
      <c r="F38" s="3"/>
    </row>
    <row r="39" spans="1:6" s="64" customFormat="1">
      <c r="A39" s="154">
        <f>A36+0.001</f>
        <v>1.0099999999999989</v>
      </c>
      <c r="B39" s="140" t="s">
        <v>151</v>
      </c>
      <c r="C39" s="141">
        <v>10</v>
      </c>
      <c r="D39" s="142" t="s">
        <v>4</v>
      </c>
      <c r="E39" s="160"/>
      <c r="F39" s="11">
        <f t="shared" ref="F39:F40" si="8">C39*E39</f>
        <v>0</v>
      </c>
    </row>
    <row r="40" spans="1:6" s="64" customFormat="1">
      <c r="A40" s="125">
        <f t="shared" ref="A40:A43" si="9">A39+0.001</f>
        <v>1.0109999999999988</v>
      </c>
      <c r="B40" s="140" t="s">
        <v>90</v>
      </c>
      <c r="C40" s="141">
        <v>10</v>
      </c>
      <c r="D40" s="142" t="s">
        <v>4</v>
      </c>
      <c r="E40" s="160"/>
      <c r="F40" s="11">
        <f t="shared" si="8"/>
        <v>0</v>
      </c>
    </row>
    <row r="41" spans="1:6" s="64" customFormat="1" ht="26.4">
      <c r="A41" s="125">
        <f t="shared" si="9"/>
        <v>1.0119999999999987</v>
      </c>
      <c r="B41" s="140" t="s">
        <v>175</v>
      </c>
      <c r="C41" s="141">
        <v>10</v>
      </c>
      <c r="D41" s="142" t="s">
        <v>4</v>
      </c>
      <c r="E41" s="160"/>
      <c r="F41" s="11">
        <f t="shared" ref="F41" si="10">C41*E41</f>
        <v>0</v>
      </c>
    </row>
    <row r="42" spans="1:6" s="64" customFormat="1" ht="26.4">
      <c r="A42" s="125">
        <f t="shared" si="9"/>
        <v>1.0129999999999986</v>
      </c>
      <c r="B42" s="140" t="s">
        <v>152</v>
      </c>
      <c r="C42" s="141">
        <v>40</v>
      </c>
      <c r="D42" s="142" t="s">
        <v>4</v>
      </c>
      <c r="E42" s="160"/>
      <c r="F42" s="11">
        <f t="shared" ref="F42" si="11">C42*E42</f>
        <v>0</v>
      </c>
    </row>
    <row r="43" spans="1:6" s="64" customFormat="1">
      <c r="A43" s="125">
        <f t="shared" si="9"/>
        <v>1.0139999999999985</v>
      </c>
      <c r="B43" s="126" t="s">
        <v>153</v>
      </c>
      <c r="C43" s="77">
        <v>30</v>
      </c>
      <c r="D43" s="78" t="s">
        <v>4</v>
      </c>
      <c r="E43" s="155"/>
      <c r="F43" s="3">
        <f t="shared" ref="F43" si="12">C43*E43</f>
        <v>0</v>
      </c>
    </row>
    <row r="44" spans="1:6">
      <c r="A44" s="125">
        <f t="shared" ref="A44:A59" si="13">A43+0.001</f>
        <v>1.0149999999999983</v>
      </c>
      <c r="B44" s="126" t="s">
        <v>154</v>
      </c>
      <c r="C44" s="77">
        <v>60</v>
      </c>
      <c r="D44" s="78" t="s">
        <v>4</v>
      </c>
      <c r="E44" s="155"/>
      <c r="F44" s="3">
        <f t="shared" ref="F44" si="14">C44*E44</f>
        <v>0</v>
      </c>
    </row>
    <row r="45" spans="1:6">
      <c r="A45" s="125">
        <f t="shared" si="13"/>
        <v>1.0159999999999982</v>
      </c>
      <c r="B45" s="126" t="s">
        <v>155</v>
      </c>
      <c r="C45" s="77">
        <v>70</v>
      </c>
      <c r="D45" s="78" t="s">
        <v>4</v>
      </c>
      <c r="E45" s="155"/>
      <c r="F45" s="3">
        <f t="shared" ref="F45" si="15">C45*E45</f>
        <v>0</v>
      </c>
    </row>
    <row r="46" spans="1:6">
      <c r="A46" s="125">
        <f t="shared" si="13"/>
        <v>1.0169999999999981</v>
      </c>
      <c r="B46" s="126" t="s">
        <v>156</v>
      </c>
      <c r="C46" s="77">
        <v>40</v>
      </c>
      <c r="D46" s="78" t="s">
        <v>4</v>
      </c>
      <c r="E46" s="155"/>
      <c r="F46" s="3">
        <f t="shared" ref="F46:F47" si="16">C46*E46</f>
        <v>0</v>
      </c>
    </row>
    <row r="47" spans="1:6" s="198" customFormat="1" ht="26.4">
      <c r="A47" s="125">
        <f t="shared" si="13"/>
        <v>1.017999999999998</v>
      </c>
      <c r="B47" s="126" t="s">
        <v>88</v>
      </c>
      <c r="C47" s="77">
        <v>120</v>
      </c>
      <c r="D47" s="78" t="s">
        <v>4</v>
      </c>
      <c r="E47" s="155"/>
      <c r="F47" s="3">
        <f t="shared" si="16"/>
        <v>0</v>
      </c>
    </row>
    <row r="48" spans="1:6" s="198" customFormat="1" ht="26.4">
      <c r="A48" s="125">
        <f t="shared" si="13"/>
        <v>1.0189999999999979</v>
      </c>
      <c r="B48" s="126" t="s">
        <v>89</v>
      </c>
      <c r="C48" s="77">
        <v>80</v>
      </c>
      <c r="D48" s="78" t="s">
        <v>4</v>
      </c>
      <c r="E48" s="155"/>
      <c r="F48" s="3">
        <f t="shared" ref="F48" si="17">C48*E48</f>
        <v>0</v>
      </c>
    </row>
    <row r="49" spans="1:6" s="198" customFormat="1" ht="26.4">
      <c r="A49" s="125">
        <f t="shared" si="13"/>
        <v>1.0199999999999978</v>
      </c>
      <c r="B49" s="126" t="s">
        <v>85</v>
      </c>
      <c r="C49" s="77">
        <v>130</v>
      </c>
      <c r="D49" s="78" t="s">
        <v>4</v>
      </c>
      <c r="E49" s="155"/>
      <c r="F49" s="3">
        <f t="shared" ref="F49" si="18">C49*E49</f>
        <v>0</v>
      </c>
    </row>
    <row r="50" spans="1:6" s="198" customFormat="1" ht="26.4">
      <c r="A50" s="125">
        <f t="shared" si="13"/>
        <v>1.0209999999999977</v>
      </c>
      <c r="B50" s="126" t="s">
        <v>86</v>
      </c>
      <c r="C50" s="77">
        <v>100</v>
      </c>
      <c r="D50" s="78" t="s">
        <v>4</v>
      </c>
      <c r="E50" s="155"/>
      <c r="F50" s="3">
        <f t="shared" ref="F50" si="19">C50*E50</f>
        <v>0</v>
      </c>
    </row>
    <row r="51" spans="1:6" s="198" customFormat="1" ht="26.4">
      <c r="A51" s="125">
        <f t="shared" si="13"/>
        <v>1.0219999999999976</v>
      </c>
      <c r="B51" s="126" t="s">
        <v>87</v>
      </c>
      <c r="C51" s="77">
        <v>200</v>
      </c>
      <c r="D51" s="78" t="s">
        <v>4</v>
      </c>
      <c r="E51" s="155"/>
      <c r="F51" s="3">
        <f t="shared" ref="F51:F54" si="20">C51*E51</f>
        <v>0</v>
      </c>
    </row>
    <row r="52" spans="1:6" s="198" customFormat="1" ht="26.4">
      <c r="A52" s="125">
        <f t="shared" si="13"/>
        <v>1.0229999999999975</v>
      </c>
      <c r="B52" s="126" t="s">
        <v>157</v>
      </c>
      <c r="C52" s="77">
        <v>90</v>
      </c>
      <c r="D52" s="78" t="s">
        <v>4</v>
      </c>
      <c r="E52" s="155"/>
      <c r="F52" s="3">
        <f t="shared" ref="F52:F53" si="21">C52*E52</f>
        <v>0</v>
      </c>
    </row>
    <row r="53" spans="1:6" s="198" customFormat="1" ht="26.4">
      <c r="A53" s="125">
        <f t="shared" si="13"/>
        <v>1.0239999999999974</v>
      </c>
      <c r="B53" s="126" t="s">
        <v>94</v>
      </c>
      <c r="C53" s="77">
        <v>50</v>
      </c>
      <c r="D53" s="78" t="s">
        <v>4</v>
      </c>
      <c r="E53" s="155"/>
      <c r="F53" s="3">
        <f t="shared" si="21"/>
        <v>0</v>
      </c>
    </row>
    <row r="54" spans="1:6" s="198" customFormat="1" ht="26.4">
      <c r="A54" s="125">
        <f t="shared" si="13"/>
        <v>1.0249999999999972</v>
      </c>
      <c r="B54" s="126" t="s">
        <v>91</v>
      </c>
      <c r="C54" s="77">
        <v>45</v>
      </c>
      <c r="D54" s="78" t="s">
        <v>4</v>
      </c>
      <c r="E54" s="155"/>
      <c r="F54" s="3">
        <f t="shared" si="20"/>
        <v>0</v>
      </c>
    </row>
    <row r="55" spans="1:6" s="198" customFormat="1" ht="26.4">
      <c r="A55" s="125">
        <f t="shared" si="13"/>
        <v>1.0259999999999971</v>
      </c>
      <c r="B55" s="126" t="s">
        <v>92</v>
      </c>
      <c r="C55" s="77">
        <v>70</v>
      </c>
      <c r="D55" s="78" t="s">
        <v>4</v>
      </c>
      <c r="E55" s="155"/>
      <c r="F55" s="3">
        <f t="shared" ref="F55" si="22">C55*E55</f>
        <v>0</v>
      </c>
    </row>
    <row r="56" spans="1:6" s="198" customFormat="1" ht="26.4">
      <c r="A56" s="125">
        <f t="shared" si="13"/>
        <v>1.026999999999997</v>
      </c>
      <c r="B56" s="126" t="s">
        <v>95</v>
      </c>
      <c r="C56" s="77">
        <v>170</v>
      </c>
      <c r="D56" s="78" t="s">
        <v>4</v>
      </c>
      <c r="E56" s="155"/>
      <c r="F56" s="3">
        <f t="shared" ref="F56" si="23">C56*E56</f>
        <v>0</v>
      </c>
    </row>
    <row r="57" spans="1:6" s="198" customFormat="1" ht="26.4">
      <c r="A57" s="125">
        <f t="shared" si="13"/>
        <v>1.0279999999999969</v>
      </c>
      <c r="B57" s="126" t="s">
        <v>96</v>
      </c>
      <c r="C57" s="77">
        <v>140</v>
      </c>
      <c r="D57" s="78" t="s">
        <v>4</v>
      </c>
      <c r="E57" s="155"/>
      <c r="F57" s="3">
        <f t="shared" ref="F57" si="24">C57*E57</f>
        <v>0</v>
      </c>
    </row>
    <row r="58" spans="1:6" s="199" customFormat="1" ht="26.4">
      <c r="A58" s="125">
        <f t="shared" si="13"/>
        <v>1.0289999999999968</v>
      </c>
      <c r="B58" s="126" t="s">
        <v>158</v>
      </c>
      <c r="C58" s="77">
        <v>2</v>
      </c>
      <c r="D58" s="78" t="s">
        <v>4</v>
      </c>
      <c r="E58" s="155"/>
      <c r="F58" s="3">
        <f t="shared" ref="F58" si="25">C58*E58</f>
        <v>0</v>
      </c>
    </row>
    <row r="59" spans="1:6" s="199" customFormat="1" ht="27" thickBot="1">
      <c r="A59" s="125">
        <f t="shared" si="13"/>
        <v>1.0299999999999967</v>
      </c>
      <c r="B59" s="126" t="s">
        <v>159</v>
      </c>
      <c r="C59" s="77">
        <v>2</v>
      </c>
      <c r="D59" s="78" t="s">
        <v>4</v>
      </c>
      <c r="E59" s="155"/>
      <c r="F59" s="3">
        <f t="shared" ref="F59" si="26">C59*E59</f>
        <v>0</v>
      </c>
    </row>
    <row r="60" spans="1:6" s="194" customFormat="1" ht="13.8" thickBot="1">
      <c r="A60" s="53"/>
      <c r="B60" s="54" t="s">
        <v>13</v>
      </c>
      <c r="C60" s="55"/>
      <c r="D60" s="55"/>
      <c r="E60" s="56"/>
      <c r="F60" s="57">
        <f>SUM(F25:F59)</f>
        <v>0</v>
      </c>
    </row>
    <row r="61" spans="1:6" s="64" customFormat="1" ht="106.2" thickBot="1">
      <c r="A61" s="15" t="s">
        <v>0</v>
      </c>
      <c r="B61" s="16" t="s">
        <v>1</v>
      </c>
      <c r="C61" s="17" t="s">
        <v>5</v>
      </c>
      <c r="D61" s="18" t="s">
        <v>2</v>
      </c>
      <c r="E61" s="104" t="s">
        <v>181</v>
      </c>
      <c r="F61" s="105" t="s">
        <v>182</v>
      </c>
    </row>
    <row r="62" spans="1:6" s="64" customFormat="1" ht="13.8" thickBot="1">
      <c r="A62" s="53"/>
      <c r="B62" s="54" t="s">
        <v>14</v>
      </c>
      <c r="C62" s="55"/>
      <c r="D62" s="55"/>
      <c r="E62" s="56"/>
      <c r="F62" s="57">
        <f>F60</f>
        <v>0</v>
      </c>
    </row>
    <row r="63" spans="1:6" s="64" customFormat="1" ht="39.6">
      <c r="A63" s="136"/>
      <c r="B63" s="137" t="s">
        <v>150</v>
      </c>
      <c r="C63" s="138"/>
      <c r="D63" s="139"/>
      <c r="E63" s="135"/>
      <c r="F63" s="135"/>
    </row>
    <row r="64" spans="1:6" s="199" customFormat="1" ht="26.4">
      <c r="A64" s="125">
        <f>A58+0.001</f>
        <v>1.0299999999999967</v>
      </c>
      <c r="B64" s="126" t="s">
        <v>97</v>
      </c>
      <c r="C64" s="77">
        <v>30</v>
      </c>
      <c r="D64" s="78" t="s">
        <v>4</v>
      </c>
      <c r="E64" s="155"/>
      <c r="F64" s="3">
        <f t="shared" ref="F64" si="27">C64*E64</f>
        <v>0</v>
      </c>
    </row>
    <row r="65" spans="1:6" s="199" customFormat="1" ht="26.4">
      <c r="A65" s="125">
        <f>A64+0.001</f>
        <v>1.0309999999999966</v>
      </c>
      <c r="B65" s="126" t="s">
        <v>98</v>
      </c>
      <c r="C65" s="77">
        <v>150</v>
      </c>
      <c r="D65" s="78" t="s">
        <v>4</v>
      </c>
      <c r="E65" s="155"/>
      <c r="F65" s="3">
        <f t="shared" ref="F65:F66" si="28">C65*E65</f>
        <v>0</v>
      </c>
    </row>
    <row r="66" spans="1:6" s="198" customFormat="1" ht="26.4">
      <c r="A66" s="125">
        <f t="shared" ref="A66:A72" si="29">A65+0.001</f>
        <v>1.0319999999999965</v>
      </c>
      <c r="B66" s="126" t="s">
        <v>99</v>
      </c>
      <c r="C66" s="77">
        <v>120</v>
      </c>
      <c r="D66" s="78" t="s">
        <v>4</v>
      </c>
      <c r="E66" s="155"/>
      <c r="F66" s="3">
        <f t="shared" si="28"/>
        <v>0</v>
      </c>
    </row>
    <row r="67" spans="1:6" s="198" customFormat="1" ht="26.4">
      <c r="A67" s="125">
        <f t="shared" si="29"/>
        <v>1.0329999999999964</v>
      </c>
      <c r="B67" s="126" t="s">
        <v>100</v>
      </c>
      <c r="C67" s="77">
        <v>120</v>
      </c>
      <c r="D67" s="78" t="s">
        <v>4</v>
      </c>
      <c r="E67" s="155"/>
      <c r="F67" s="3">
        <f t="shared" ref="F67:F69" si="30">C67*E67</f>
        <v>0</v>
      </c>
    </row>
    <row r="68" spans="1:6" s="199" customFormat="1" ht="26.4">
      <c r="A68" s="125">
        <f t="shared" si="29"/>
        <v>1.0339999999999963</v>
      </c>
      <c r="B68" s="126" t="s">
        <v>160</v>
      </c>
      <c r="C68" s="77">
        <v>2</v>
      </c>
      <c r="D68" s="78" t="s">
        <v>4</v>
      </c>
      <c r="E68" s="155"/>
      <c r="F68" s="3">
        <f t="shared" si="30"/>
        <v>0</v>
      </c>
    </row>
    <row r="69" spans="1:6" s="199" customFormat="1" ht="26.4">
      <c r="A69" s="125">
        <f t="shared" si="29"/>
        <v>1.0349999999999961</v>
      </c>
      <c r="B69" s="126" t="s">
        <v>161</v>
      </c>
      <c r="C69" s="77">
        <v>2</v>
      </c>
      <c r="D69" s="78" t="s">
        <v>4</v>
      </c>
      <c r="E69" s="155"/>
      <c r="F69" s="3">
        <f t="shared" si="30"/>
        <v>0</v>
      </c>
    </row>
    <row r="70" spans="1:6" s="199" customFormat="1" ht="26.4">
      <c r="A70" s="125">
        <f t="shared" si="29"/>
        <v>1.035999999999996</v>
      </c>
      <c r="B70" s="126" t="s">
        <v>101</v>
      </c>
      <c r="C70" s="77">
        <v>90</v>
      </c>
      <c r="D70" s="78" t="s">
        <v>4</v>
      </c>
      <c r="E70" s="155"/>
      <c r="F70" s="3">
        <f t="shared" ref="F70" si="31">C70*E70</f>
        <v>0</v>
      </c>
    </row>
    <row r="71" spans="1:6" s="199" customFormat="1" ht="26.4">
      <c r="A71" s="125">
        <f t="shared" si="29"/>
        <v>1.0369999999999959</v>
      </c>
      <c r="B71" s="126" t="s">
        <v>102</v>
      </c>
      <c r="C71" s="77">
        <v>60</v>
      </c>
      <c r="D71" s="78" t="s">
        <v>4</v>
      </c>
      <c r="E71" s="155"/>
      <c r="F71" s="3">
        <f t="shared" ref="F71" si="32">C71*E71</f>
        <v>0</v>
      </c>
    </row>
    <row r="72" spans="1:6" s="199" customFormat="1" ht="26.4">
      <c r="A72" s="125">
        <f t="shared" si="29"/>
        <v>1.0379999999999958</v>
      </c>
      <c r="B72" s="126" t="s">
        <v>103</v>
      </c>
      <c r="C72" s="77">
        <v>60</v>
      </c>
      <c r="D72" s="78" t="s">
        <v>4</v>
      </c>
      <c r="E72" s="155"/>
      <c r="F72" s="3">
        <f t="shared" ref="F72" si="33">C72*E72</f>
        <v>0</v>
      </c>
    </row>
    <row r="73" spans="1:6" s="198" customFormat="1" ht="26.4">
      <c r="A73" s="125">
        <f t="shared" ref="A73:A94" si="34">A72+0.001</f>
        <v>1.0389999999999957</v>
      </c>
      <c r="B73" s="126" t="s">
        <v>105</v>
      </c>
      <c r="C73" s="77">
        <v>15</v>
      </c>
      <c r="D73" s="78" t="s">
        <v>4</v>
      </c>
      <c r="E73" s="155"/>
      <c r="F73" s="3">
        <f t="shared" ref="F73:F74" si="35">C73*E73</f>
        <v>0</v>
      </c>
    </row>
    <row r="74" spans="1:6" s="198" customFormat="1" ht="26.4">
      <c r="A74" s="125">
        <f t="shared" si="34"/>
        <v>1.0399999999999956</v>
      </c>
      <c r="B74" s="126" t="s">
        <v>104</v>
      </c>
      <c r="C74" s="77">
        <v>45</v>
      </c>
      <c r="D74" s="78" t="s">
        <v>4</v>
      </c>
      <c r="E74" s="155"/>
      <c r="F74" s="3">
        <f t="shared" si="35"/>
        <v>0</v>
      </c>
    </row>
    <row r="75" spans="1:6" s="198" customFormat="1" ht="26.4">
      <c r="A75" s="125">
        <f t="shared" si="34"/>
        <v>1.0409999999999955</v>
      </c>
      <c r="B75" s="126" t="s">
        <v>107</v>
      </c>
      <c r="C75" s="77">
        <v>15</v>
      </c>
      <c r="D75" s="78" t="s">
        <v>4</v>
      </c>
      <c r="E75" s="155"/>
      <c r="F75" s="3">
        <f t="shared" ref="F75" si="36">C75*E75</f>
        <v>0</v>
      </c>
    </row>
    <row r="76" spans="1:6" s="198" customFormat="1" ht="26.4">
      <c r="A76" s="125">
        <f t="shared" si="34"/>
        <v>1.0419999999999954</v>
      </c>
      <c r="B76" s="126" t="s">
        <v>106</v>
      </c>
      <c r="C76" s="77">
        <v>40</v>
      </c>
      <c r="D76" s="78" t="s">
        <v>4</v>
      </c>
      <c r="E76" s="155"/>
      <c r="F76" s="3">
        <f t="shared" ref="F76:F77" si="37">C76*E76</f>
        <v>0</v>
      </c>
    </row>
    <row r="77" spans="1:6" s="198" customFormat="1" ht="26.4">
      <c r="A77" s="125">
        <f t="shared" si="34"/>
        <v>1.0429999999999953</v>
      </c>
      <c r="B77" s="126" t="s">
        <v>108</v>
      </c>
      <c r="C77" s="77">
        <v>15</v>
      </c>
      <c r="D77" s="78" t="s">
        <v>4</v>
      </c>
      <c r="E77" s="155"/>
      <c r="F77" s="3">
        <f t="shared" si="37"/>
        <v>0</v>
      </c>
    </row>
    <row r="78" spans="1:6" s="198" customFormat="1" ht="26.4">
      <c r="A78" s="125">
        <f t="shared" si="34"/>
        <v>1.0439999999999952</v>
      </c>
      <c r="B78" s="126" t="s">
        <v>109</v>
      </c>
      <c r="C78" s="77">
        <v>20</v>
      </c>
      <c r="D78" s="78" t="s">
        <v>4</v>
      </c>
      <c r="E78" s="155"/>
      <c r="F78" s="3">
        <f t="shared" ref="F78:F79" si="38">C78*E78</f>
        <v>0</v>
      </c>
    </row>
    <row r="79" spans="1:6" s="198" customFormat="1" ht="26.4">
      <c r="A79" s="125">
        <f t="shared" si="34"/>
        <v>1.044999999999995</v>
      </c>
      <c r="B79" s="126" t="s">
        <v>110</v>
      </c>
      <c r="C79" s="77">
        <v>15</v>
      </c>
      <c r="D79" s="78" t="s">
        <v>4</v>
      </c>
      <c r="E79" s="155"/>
      <c r="F79" s="3">
        <f t="shared" si="38"/>
        <v>0</v>
      </c>
    </row>
    <row r="80" spans="1:6" s="198" customFormat="1" ht="26.4">
      <c r="A80" s="125">
        <f t="shared" si="34"/>
        <v>1.0459999999999949</v>
      </c>
      <c r="B80" s="126" t="s">
        <v>112</v>
      </c>
      <c r="C80" s="77">
        <v>90</v>
      </c>
      <c r="D80" s="78" t="s">
        <v>4</v>
      </c>
      <c r="E80" s="155"/>
      <c r="F80" s="3">
        <f t="shared" ref="F80:F81" si="39">C80*E80</f>
        <v>0</v>
      </c>
    </row>
    <row r="81" spans="1:6" s="198" customFormat="1" ht="26.4">
      <c r="A81" s="125">
        <f t="shared" si="34"/>
        <v>1.0469999999999948</v>
      </c>
      <c r="B81" s="126" t="s">
        <v>111</v>
      </c>
      <c r="C81" s="77">
        <v>15</v>
      </c>
      <c r="D81" s="78" t="s">
        <v>4</v>
      </c>
      <c r="E81" s="155"/>
      <c r="F81" s="3">
        <f t="shared" si="39"/>
        <v>0</v>
      </c>
    </row>
    <row r="82" spans="1:6" s="198" customFormat="1" ht="26.4">
      <c r="A82" s="125">
        <f t="shared" si="34"/>
        <v>1.0479999999999947</v>
      </c>
      <c r="B82" s="126" t="s">
        <v>113</v>
      </c>
      <c r="C82" s="77">
        <v>140</v>
      </c>
      <c r="D82" s="78" t="s">
        <v>4</v>
      </c>
      <c r="E82" s="155"/>
      <c r="F82" s="3">
        <f t="shared" ref="F82:F85" si="40">C82*E82</f>
        <v>0</v>
      </c>
    </row>
    <row r="83" spans="1:6" s="198" customFormat="1" ht="26.4">
      <c r="A83" s="125">
        <f t="shared" si="34"/>
        <v>1.0489999999999946</v>
      </c>
      <c r="B83" s="126" t="s">
        <v>114</v>
      </c>
      <c r="C83" s="77">
        <v>15</v>
      </c>
      <c r="D83" s="78" t="s">
        <v>4</v>
      </c>
      <c r="E83" s="155"/>
      <c r="F83" s="3">
        <f t="shared" si="40"/>
        <v>0</v>
      </c>
    </row>
    <row r="84" spans="1:6" s="198" customFormat="1" ht="26.4">
      <c r="A84" s="125">
        <f t="shared" si="34"/>
        <v>1.0499999999999945</v>
      </c>
      <c r="B84" s="126" t="s">
        <v>115</v>
      </c>
      <c r="C84" s="77">
        <v>90</v>
      </c>
      <c r="D84" s="78" t="s">
        <v>4</v>
      </c>
      <c r="E84" s="155"/>
      <c r="F84" s="3">
        <f t="shared" si="40"/>
        <v>0</v>
      </c>
    </row>
    <row r="85" spans="1:6" s="198" customFormat="1" ht="26.4">
      <c r="A85" s="125">
        <f t="shared" si="34"/>
        <v>1.0509999999999944</v>
      </c>
      <c r="B85" s="126" t="s">
        <v>116</v>
      </c>
      <c r="C85" s="77">
        <v>15</v>
      </c>
      <c r="D85" s="78" t="s">
        <v>4</v>
      </c>
      <c r="E85" s="155"/>
      <c r="F85" s="3">
        <f t="shared" si="40"/>
        <v>0</v>
      </c>
    </row>
    <row r="86" spans="1:6" s="198" customFormat="1" ht="26.4">
      <c r="A86" s="125">
        <f t="shared" si="34"/>
        <v>1.0519999999999943</v>
      </c>
      <c r="B86" s="126" t="s">
        <v>117</v>
      </c>
      <c r="C86" s="77">
        <v>140</v>
      </c>
      <c r="D86" s="78" t="s">
        <v>4</v>
      </c>
      <c r="E86" s="155"/>
      <c r="F86" s="3">
        <f t="shared" ref="F86:F89" si="41">C86*E86</f>
        <v>0</v>
      </c>
    </row>
    <row r="87" spans="1:6" s="199" customFormat="1" ht="26.4">
      <c r="A87" s="125">
        <f t="shared" si="34"/>
        <v>1.0529999999999942</v>
      </c>
      <c r="B87" s="126" t="s">
        <v>162</v>
      </c>
      <c r="C87" s="77">
        <v>2</v>
      </c>
      <c r="D87" s="78" t="s">
        <v>4</v>
      </c>
      <c r="E87" s="155"/>
      <c r="F87" s="3">
        <f t="shared" si="41"/>
        <v>0</v>
      </c>
    </row>
    <row r="88" spans="1:6" s="199" customFormat="1" ht="26.4">
      <c r="A88" s="125">
        <f t="shared" si="34"/>
        <v>1.0539999999999941</v>
      </c>
      <c r="B88" s="126" t="s">
        <v>163</v>
      </c>
      <c r="C88" s="77">
        <v>2</v>
      </c>
      <c r="D88" s="78" t="s">
        <v>4</v>
      </c>
      <c r="E88" s="155"/>
      <c r="F88" s="3">
        <f t="shared" si="41"/>
        <v>0</v>
      </c>
    </row>
    <row r="89" spans="1:6" s="198" customFormat="1" ht="26.4">
      <c r="A89" s="125">
        <f t="shared" si="34"/>
        <v>1.0549999999999939</v>
      </c>
      <c r="B89" s="126" t="s">
        <v>118</v>
      </c>
      <c r="C89" s="77">
        <v>40</v>
      </c>
      <c r="D89" s="78" t="s">
        <v>4</v>
      </c>
      <c r="E89" s="155"/>
      <c r="F89" s="3">
        <f t="shared" si="41"/>
        <v>0</v>
      </c>
    </row>
    <row r="90" spans="1:6" s="198" customFormat="1" ht="26.4">
      <c r="A90" s="125">
        <f t="shared" si="34"/>
        <v>1.0559999999999938</v>
      </c>
      <c r="B90" s="126" t="s">
        <v>119</v>
      </c>
      <c r="C90" s="77">
        <v>65</v>
      </c>
      <c r="D90" s="78" t="s">
        <v>4</v>
      </c>
      <c r="E90" s="155"/>
      <c r="F90" s="3">
        <f t="shared" ref="F90:F91" si="42">C90*E90</f>
        <v>0</v>
      </c>
    </row>
    <row r="91" spans="1:6" s="198" customFormat="1" ht="26.4">
      <c r="A91" s="125">
        <f t="shared" si="34"/>
        <v>1.0569999999999937</v>
      </c>
      <c r="B91" s="126" t="s">
        <v>120</v>
      </c>
      <c r="C91" s="77">
        <v>40</v>
      </c>
      <c r="D91" s="78" t="s">
        <v>4</v>
      </c>
      <c r="E91" s="155"/>
      <c r="F91" s="3">
        <f t="shared" si="42"/>
        <v>0</v>
      </c>
    </row>
    <row r="92" spans="1:6" s="198" customFormat="1" ht="26.4">
      <c r="A92" s="125">
        <f t="shared" si="34"/>
        <v>1.0579999999999936</v>
      </c>
      <c r="B92" s="126" t="s">
        <v>121</v>
      </c>
      <c r="C92" s="77">
        <v>80</v>
      </c>
      <c r="D92" s="78" t="s">
        <v>4</v>
      </c>
      <c r="E92" s="155"/>
      <c r="F92" s="3">
        <f t="shared" ref="F92:F93" si="43">C92*E92</f>
        <v>0</v>
      </c>
    </row>
    <row r="93" spans="1:6" s="198" customFormat="1" ht="26.4">
      <c r="A93" s="125">
        <f t="shared" si="34"/>
        <v>1.0589999999999935</v>
      </c>
      <c r="B93" s="126" t="s">
        <v>122</v>
      </c>
      <c r="C93" s="77">
        <v>30</v>
      </c>
      <c r="D93" s="78" t="s">
        <v>4</v>
      </c>
      <c r="E93" s="155"/>
      <c r="F93" s="3">
        <f t="shared" si="43"/>
        <v>0</v>
      </c>
    </row>
    <row r="94" spans="1:6" s="198" customFormat="1" ht="27" thickBot="1">
      <c r="A94" s="125">
        <f t="shared" si="34"/>
        <v>1.0599999999999934</v>
      </c>
      <c r="B94" s="126" t="s">
        <v>123</v>
      </c>
      <c r="C94" s="77">
        <v>100</v>
      </c>
      <c r="D94" s="78" t="s">
        <v>4</v>
      </c>
      <c r="E94" s="155"/>
      <c r="F94" s="3">
        <f t="shared" ref="F94" si="44">C94*E94</f>
        <v>0</v>
      </c>
    </row>
    <row r="95" spans="1:6" s="194" customFormat="1" ht="13.8" thickBot="1">
      <c r="A95" s="53"/>
      <c r="B95" s="54" t="s">
        <v>13</v>
      </c>
      <c r="C95" s="55"/>
      <c r="D95" s="55"/>
      <c r="E95" s="56"/>
      <c r="F95" s="57">
        <f>SUM(F62:F94)</f>
        <v>0</v>
      </c>
    </row>
    <row r="96" spans="1:6" s="64" customFormat="1" ht="106.2" thickBot="1">
      <c r="A96" s="15" t="s">
        <v>0</v>
      </c>
      <c r="B96" s="16" t="s">
        <v>1</v>
      </c>
      <c r="C96" s="17" t="s">
        <v>5</v>
      </c>
      <c r="D96" s="18" t="s">
        <v>2</v>
      </c>
      <c r="E96" s="104" t="s">
        <v>181</v>
      </c>
      <c r="F96" s="105" t="s">
        <v>182</v>
      </c>
    </row>
    <row r="97" spans="1:6" s="64" customFormat="1" ht="13.8" thickBot="1">
      <c r="A97" s="53"/>
      <c r="B97" s="54" t="s">
        <v>14</v>
      </c>
      <c r="C97" s="55"/>
      <c r="D97" s="55"/>
      <c r="E97" s="56"/>
      <c r="F97" s="57">
        <f>F95</f>
        <v>0</v>
      </c>
    </row>
    <row r="98" spans="1:6" s="64" customFormat="1" ht="39.6">
      <c r="A98" s="136"/>
      <c r="B98" s="137" t="s">
        <v>150</v>
      </c>
      <c r="C98" s="138"/>
      <c r="D98" s="139"/>
      <c r="E98" s="135"/>
      <c r="F98" s="135"/>
    </row>
    <row r="99" spans="1:6" s="198" customFormat="1" ht="26.4">
      <c r="A99" s="125">
        <f>A94+0.001</f>
        <v>1.0609999999999933</v>
      </c>
      <c r="B99" s="126" t="s">
        <v>127</v>
      </c>
      <c r="C99" s="77">
        <v>100</v>
      </c>
      <c r="D99" s="78" t="s">
        <v>4</v>
      </c>
      <c r="E99" s="155"/>
      <c r="F99" s="3">
        <f t="shared" ref="F99" si="45">C99*E99</f>
        <v>0</v>
      </c>
    </row>
    <row r="100" spans="1:6" s="198" customFormat="1" ht="26.4">
      <c r="A100" s="125">
        <f>A99+0.001</f>
        <v>1.0619999999999932</v>
      </c>
      <c r="B100" s="126" t="s">
        <v>126</v>
      </c>
      <c r="C100" s="77">
        <v>100</v>
      </c>
      <c r="D100" s="78" t="s">
        <v>4</v>
      </c>
      <c r="E100" s="155"/>
      <c r="F100" s="3">
        <f t="shared" ref="F100" si="46">C100*E100</f>
        <v>0</v>
      </c>
    </row>
    <row r="101" spans="1:6" s="198" customFormat="1" ht="26.4">
      <c r="A101" s="125">
        <f>A100+0.001</f>
        <v>1.0629999999999931</v>
      </c>
      <c r="B101" s="126" t="s">
        <v>125</v>
      </c>
      <c r="C101" s="77">
        <v>80</v>
      </c>
      <c r="D101" s="78" t="s">
        <v>4</v>
      </c>
      <c r="E101" s="155"/>
      <c r="F101" s="3">
        <f t="shared" ref="F101" si="47">C101*E101</f>
        <v>0</v>
      </c>
    </row>
    <row r="102" spans="1:6" s="198" customFormat="1" ht="26.4">
      <c r="A102" s="125">
        <f>A101+0.001</f>
        <v>1.063999999999993</v>
      </c>
      <c r="B102" s="126" t="s">
        <v>124</v>
      </c>
      <c r="C102" s="77">
        <v>80</v>
      </c>
      <c r="D102" s="78" t="s">
        <v>4</v>
      </c>
      <c r="E102" s="155"/>
      <c r="F102" s="3">
        <f t="shared" ref="F102:F105" si="48">C102*E102</f>
        <v>0</v>
      </c>
    </row>
    <row r="103" spans="1:6" s="199" customFormat="1" ht="26.4">
      <c r="A103" s="125">
        <f t="shared" ref="A103:A105" si="49">A102+0.001</f>
        <v>1.0649999999999928</v>
      </c>
      <c r="B103" s="126" t="s">
        <v>164</v>
      </c>
      <c r="C103" s="77">
        <v>2</v>
      </c>
      <c r="D103" s="78" t="s">
        <v>4</v>
      </c>
      <c r="E103" s="155"/>
      <c r="F103" s="3">
        <f t="shared" si="48"/>
        <v>0</v>
      </c>
    </row>
    <row r="104" spans="1:6" s="199" customFormat="1" ht="26.4">
      <c r="A104" s="125">
        <f t="shared" si="49"/>
        <v>1.0659999999999927</v>
      </c>
      <c r="B104" s="126" t="s">
        <v>165</v>
      </c>
      <c r="C104" s="77">
        <v>2</v>
      </c>
      <c r="D104" s="78" t="s">
        <v>4</v>
      </c>
      <c r="E104" s="155"/>
      <c r="F104" s="3">
        <f t="shared" si="48"/>
        <v>0</v>
      </c>
    </row>
    <row r="105" spans="1:6" s="64" customFormat="1" ht="13.5" customHeight="1">
      <c r="A105" s="125">
        <f t="shared" si="49"/>
        <v>1.0669999999999926</v>
      </c>
      <c r="B105" s="126" t="s">
        <v>44</v>
      </c>
      <c r="C105" s="77">
        <v>250</v>
      </c>
      <c r="D105" s="78" t="s">
        <v>3</v>
      </c>
      <c r="E105" s="155"/>
      <c r="F105" s="3">
        <f t="shared" si="48"/>
        <v>0</v>
      </c>
    </row>
    <row r="106" spans="1:6" s="64" customFormat="1" ht="13.5" customHeight="1">
      <c r="A106" s="118"/>
      <c r="B106" s="132"/>
      <c r="C106" s="120"/>
      <c r="D106" s="48"/>
      <c r="E106" s="4"/>
      <c r="F106" s="113"/>
    </row>
    <row r="107" spans="1:6" s="64" customFormat="1" ht="13.5" customHeight="1">
      <c r="A107" s="118"/>
      <c r="B107" s="132"/>
      <c r="C107" s="120"/>
      <c r="D107" s="48"/>
      <c r="E107" s="4"/>
      <c r="F107" s="113"/>
    </row>
    <row r="108" spans="1:6" s="64" customFormat="1">
      <c r="A108" s="125"/>
      <c r="B108" s="133" t="s">
        <v>18</v>
      </c>
      <c r="C108" s="77"/>
      <c r="D108" s="40"/>
      <c r="E108" s="3"/>
      <c r="F108" s="8"/>
    </row>
    <row r="109" spans="1:6" s="64" customFormat="1" ht="66">
      <c r="A109" s="134">
        <f>A105+0.001</f>
        <v>1.0679999999999925</v>
      </c>
      <c r="B109" s="132" t="s">
        <v>57</v>
      </c>
      <c r="C109" s="120">
        <v>4</v>
      </c>
      <c r="D109" s="48" t="s">
        <v>3</v>
      </c>
      <c r="E109" s="156"/>
      <c r="F109" s="113">
        <f t="shared" ref="F109" si="50">C109*E109</f>
        <v>0</v>
      </c>
    </row>
    <row r="110" spans="1:6" s="64" customFormat="1" ht="13.5" customHeight="1" thickBot="1">
      <c r="A110" s="125"/>
      <c r="B110" s="126"/>
      <c r="C110" s="77"/>
      <c r="D110" s="78"/>
      <c r="E110" s="3"/>
      <c r="F110" s="3"/>
    </row>
    <row r="111" spans="1:6" s="64" customFormat="1" ht="79.8" thickBot="1">
      <c r="A111" s="20">
        <v>2</v>
      </c>
      <c r="B111" s="127" t="s">
        <v>166</v>
      </c>
      <c r="C111" s="128"/>
      <c r="D111" s="129"/>
      <c r="E111" s="130"/>
      <c r="F111" s="131"/>
    </row>
    <row r="112" spans="1:6" s="64" customFormat="1">
      <c r="A112" s="45">
        <v>2.0009999999999999</v>
      </c>
      <c r="B112" s="114" t="s">
        <v>36</v>
      </c>
      <c r="C112" s="115">
        <v>34</v>
      </c>
      <c r="D112" s="116" t="s">
        <v>3</v>
      </c>
      <c r="E112" s="161"/>
      <c r="F112" s="3">
        <f t="shared" ref="F112:F113" si="51">C112*E112</f>
        <v>0</v>
      </c>
    </row>
    <row r="113" spans="1:6" s="64" customFormat="1">
      <c r="A113" s="45">
        <f t="shared" ref="A113:A135" si="52">A112+0.001</f>
        <v>2.0019999999999998</v>
      </c>
      <c r="B113" s="114" t="s">
        <v>128</v>
      </c>
      <c r="C113" s="115">
        <v>41</v>
      </c>
      <c r="D113" s="116" t="s">
        <v>3</v>
      </c>
      <c r="E113" s="162"/>
      <c r="F113" s="5">
        <f t="shared" si="51"/>
        <v>0</v>
      </c>
    </row>
    <row r="114" spans="1:6" s="64" customFormat="1">
      <c r="A114" s="45">
        <f t="shared" si="52"/>
        <v>2.0029999999999997</v>
      </c>
      <c r="B114" s="114" t="s">
        <v>129</v>
      </c>
      <c r="C114" s="115">
        <v>6</v>
      </c>
      <c r="D114" s="116" t="s">
        <v>3</v>
      </c>
      <c r="E114" s="162"/>
      <c r="F114" s="5">
        <f t="shared" ref="F114" si="53">C114*E114</f>
        <v>0</v>
      </c>
    </row>
    <row r="115" spans="1:6" s="64" customFormat="1">
      <c r="A115" s="45">
        <f t="shared" si="52"/>
        <v>2.0039999999999996</v>
      </c>
      <c r="B115" s="114" t="s">
        <v>130</v>
      </c>
      <c r="C115" s="115">
        <v>1</v>
      </c>
      <c r="D115" s="116" t="s">
        <v>3</v>
      </c>
      <c r="E115" s="162"/>
      <c r="F115" s="5">
        <f t="shared" ref="F115" si="54">C115*E115</f>
        <v>0</v>
      </c>
    </row>
    <row r="116" spans="1:6" s="64" customFormat="1">
      <c r="A116" s="45">
        <f t="shared" si="52"/>
        <v>2.0049999999999994</v>
      </c>
      <c r="B116" s="114" t="s">
        <v>131</v>
      </c>
      <c r="C116" s="115">
        <v>1</v>
      </c>
      <c r="D116" s="116" t="s">
        <v>3</v>
      </c>
      <c r="E116" s="162"/>
      <c r="F116" s="5">
        <f t="shared" ref="F116" si="55">C116*E116</f>
        <v>0</v>
      </c>
    </row>
    <row r="117" spans="1:6" s="64" customFormat="1">
      <c r="A117" s="45">
        <f t="shared" si="52"/>
        <v>2.0059999999999993</v>
      </c>
      <c r="B117" s="114" t="s">
        <v>132</v>
      </c>
      <c r="C117" s="115">
        <v>16</v>
      </c>
      <c r="D117" s="116" t="s">
        <v>3</v>
      </c>
      <c r="E117" s="162"/>
      <c r="F117" s="5">
        <f t="shared" ref="F117:F118" si="56">C117*E117</f>
        <v>0</v>
      </c>
    </row>
    <row r="118" spans="1:6" s="64" customFormat="1">
      <c r="A118" s="45">
        <f t="shared" si="52"/>
        <v>2.0069999999999992</v>
      </c>
      <c r="B118" s="114" t="s">
        <v>133</v>
      </c>
      <c r="C118" s="115">
        <v>22</v>
      </c>
      <c r="D118" s="116" t="s">
        <v>3</v>
      </c>
      <c r="E118" s="162"/>
      <c r="F118" s="5">
        <f t="shared" si="56"/>
        <v>0</v>
      </c>
    </row>
    <row r="119" spans="1:6" s="64" customFormat="1">
      <c r="A119" s="45">
        <f t="shared" si="52"/>
        <v>2.0079999999999991</v>
      </c>
      <c r="B119" s="114" t="s">
        <v>134</v>
      </c>
      <c r="C119" s="115">
        <v>8</v>
      </c>
      <c r="D119" s="116" t="s">
        <v>3</v>
      </c>
      <c r="E119" s="162"/>
      <c r="F119" s="5">
        <f t="shared" ref="F119" si="57">C119*E119</f>
        <v>0</v>
      </c>
    </row>
    <row r="120" spans="1:6" s="64" customFormat="1">
      <c r="A120" s="45">
        <f t="shared" si="52"/>
        <v>2.008999999999999</v>
      </c>
      <c r="B120" s="114" t="s">
        <v>135</v>
      </c>
      <c r="C120" s="115">
        <v>2</v>
      </c>
      <c r="D120" s="116" t="s">
        <v>3</v>
      </c>
      <c r="E120" s="162"/>
      <c r="F120" s="5">
        <f t="shared" ref="F120" si="58">C120*E120</f>
        <v>0</v>
      </c>
    </row>
    <row r="121" spans="1:6" s="64" customFormat="1">
      <c r="A121" s="45">
        <f t="shared" si="52"/>
        <v>2.0099999999999989</v>
      </c>
      <c r="B121" s="114" t="s">
        <v>136</v>
      </c>
      <c r="C121" s="115">
        <v>1</v>
      </c>
      <c r="D121" s="116" t="s">
        <v>3</v>
      </c>
      <c r="E121" s="162"/>
      <c r="F121" s="5">
        <f t="shared" ref="F121" si="59">C121*E121</f>
        <v>0</v>
      </c>
    </row>
    <row r="122" spans="1:6" s="64" customFormat="1">
      <c r="A122" s="45">
        <f t="shared" si="52"/>
        <v>2.0109999999999988</v>
      </c>
      <c r="B122" s="114" t="s">
        <v>137</v>
      </c>
      <c r="C122" s="115">
        <v>18</v>
      </c>
      <c r="D122" s="116" t="s">
        <v>3</v>
      </c>
      <c r="E122" s="162"/>
      <c r="F122" s="5">
        <f t="shared" ref="F122" si="60">C122*E122</f>
        <v>0</v>
      </c>
    </row>
    <row r="123" spans="1:6" s="64" customFormat="1">
      <c r="A123" s="45">
        <f t="shared" si="52"/>
        <v>2.0119999999999987</v>
      </c>
      <c r="B123" s="114" t="s">
        <v>138</v>
      </c>
      <c r="C123" s="115">
        <v>8</v>
      </c>
      <c r="D123" s="116" t="s">
        <v>3</v>
      </c>
      <c r="E123" s="162"/>
      <c r="F123" s="5">
        <f t="shared" ref="F123" si="61">C123*E123</f>
        <v>0</v>
      </c>
    </row>
    <row r="124" spans="1:6" s="64" customFormat="1">
      <c r="A124" s="45">
        <f t="shared" si="52"/>
        <v>2.0129999999999986</v>
      </c>
      <c r="B124" s="114" t="s">
        <v>139</v>
      </c>
      <c r="C124" s="115">
        <v>8</v>
      </c>
      <c r="D124" s="116" t="s">
        <v>3</v>
      </c>
      <c r="E124" s="162"/>
      <c r="F124" s="5">
        <f t="shared" ref="F124" si="62">C124*E124</f>
        <v>0</v>
      </c>
    </row>
    <row r="125" spans="1:6" s="64" customFormat="1">
      <c r="A125" s="45">
        <f t="shared" si="52"/>
        <v>2.0139999999999985</v>
      </c>
      <c r="B125" s="114" t="s">
        <v>140</v>
      </c>
      <c r="C125" s="115">
        <v>8</v>
      </c>
      <c r="D125" s="116" t="s">
        <v>3</v>
      </c>
      <c r="E125" s="162"/>
      <c r="F125" s="5">
        <f t="shared" ref="F125" si="63">C125*E125</f>
        <v>0</v>
      </c>
    </row>
    <row r="126" spans="1:6" s="64" customFormat="1">
      <c r="A126" s="45">
        <f t="shared" si="52"/>
        <v>2.0149999999999983</v>
      </c>
      <c r="B126" s="114" t="s">
        <v>141</v>
      </c>
      <c r="C126" s="115">
        <v>8</v>
      </c>
      <c r="D126" s="116" t="s">
        <v>3</v>
      </c>
      <c r="E126" s="162"/>
      <c r="F126" s="5">
        <f t="shared" ref="F126" si="64">C126*E126</f>
        <v>0</v>
      </c>
    </row>
    <row r="127" spans="1:6" s="64" customFormat="1">
      <c r="A127" s="45">
        <f t="shared" si="52"/>
        <v>2.0159999999999982</v>
      </c>
      <c r="B127" s="114" t="s">
        <v>142</v>
      </c>
      <c r="C127" s="115">
        <v>8</v>
      </c>
      <c r="D127" s="116" t="s">
        <v>3</v>
      </c>
      <c r="E127" s="162"/>
      <c r="F127" s="5">
        <f t="shared" ref="F127" si="65">C127*E127</f>
        <v>0</v>
      </c>
    </row>
    <row r="128" spans="1:6" s="64" customFormat="1">
      <c r="A128" s="45">
        <f t="shared" si="52"/>
        <v>2.0169999999999981</v>
      </c>
      <c r="B128" s="114" t="s">
        <v>143</v>
      </c>
      <c r="C128" s="115">
        <v>8</v>
      </c>
      <c r="D128" s="116" t="s">
        <v>3</v>
      </c>
      <c r="E128" s="162"/>
      <c r="F128" s="5">
        <f t="shared" ref="F128" si="66">C128*E128</f>
        <v>0</v>
      </c>
    </row>
    <row r="129" spans="1:6" s="64" customFormat="1">
      <c r="A129" s="45">
        <f t="shared" si="52"/>
        <v>2.017999999999998</v>
      </c>
      <c r="B129" s="114" t="s">
        <v>144</v>
      </c>
      <c r="C129" s="115">
        <v>16</v>
      </c>
      <c r="D129" s="116" t="s">
        <v>3</v>
      </c>
      <c r="E129" s="162"/>
      <c r="F129" s="5">
        <f t="shared" ref="F129" si="67">C129*E129</f>
        <v>0</v>
      </c>
    </row>
    <row r="130" spans="1:6" s="64" customFormat="1">
      <c r="A130" s="45">
        <f t="shared" si="52"/>
        <v>2.0189999999999979</v>
      </c>
      <c r="B130" s="114" t="s">
        <v>145</v>
      </c>
      <c r="C130" s="115">
        <v>5</v>
      </c>
      <c r="D130" s="116" t="s">
        <v>3</v>
      </c>
      <c r="E130" s="162"/>
      <c r="F130" s="5">
        <f t="shared" ref="F130" si="68">C130*E130</f>
        <v>0</v>
      </c>
    </row>
    <row r="131" spans="1:6" s="64" customFormat="1">
      <c r="A131" s="45">
        <f t="shared" si="52"/>
        <v>2.0199999999999978</v>
      </c>
      <c r="B131" s="114" t="s">
        <v>146</v>
      </c>
      <c r="C131" s="115">
        <v>1</v>
      </c>
      <c r="D131" s="116" t="s">
        <v>3</v>
      </c>
      <c r="E131" s="162"/>
      <c r="F131" s="5">
        <f t="shared" ref="F131" si="69">C131*E131</f>
        <v>0</v>
      </c>
    </row>
    <row r="132" spans="1:6" s="64" customFormat="1" ht="52.8">
      <c r="A132" s="45">
        <f t="shared" si="52"/>
        <v>2.0209999999999977</v>
      </c>
      <c r="B132" s="114" t="s">
        <v>167</v>
      </c>
      <c r="C132" s="47">
        <v>1</v>
      </c>
      <c r="D132" s="117" t="s">
        <v>3</v>
      </c>
      <c r="E132" s="156"/>
      <c r="F132" s="5">
        <f t="shared" ref="F132" si="70">C132*E132</f>
        <v>0</v>
      </c>
    </row>
    <row r="133" spans="1:6" s="64" customFormat="1">
      <c r="A133" s="45">
        <f t="shared" si="52"/>
        <v>2.0219999999999976</v>
      </c>
      <c r="B133" s="114" t="s">
        <v>147</v>
      </c>
      <c r="C133" s="115">
        <v>10</v>
      </c>
      <c r="D133" s="116" t="s">
        <v>3</v>
      </c>
      <c r="E133" s="162"/>
      <c r="F133" s="5">
        <f t="shared" ref="F133" si="71">C133*E133</f>
        <v>0</v>
      </c>
    </row>
    <row r="134" spans="1:6" s="64" customFormat="1">
      <c r="A134" s="45">
        <f t="shared" si="52"/>
        <v>2.0229999999999975</v>
      </c>
      <c r="B134" s="114" t="s">
        <v>148</v>
      </c>
      <c r="C134" s="115">
        <v>2</v>
      </c>
      <c r="D134" s="116" t="s">
        <v>3</v>
      </c>
      <c r="E134" s="162"/>
      <c r="F134" s="5">
        <f t="shared" ref="F134" si="72">C134*E134</f>
        <v>0</v>
      </c>
    </row>
    <row r="135" spans="1:6" s="64" customFormat="1" ht="66">
      <c r="A135" s="45">
        <f t="shared" si="52"/>
        <v>2.0239999999999974</v>
      </c>
      <c r="B135" s="114" t="s">
        <v>168</v>
      </c>
      <c r="C135" s="115">
        <v>4</v>
      </c>
      <c r="D135" s="116" t="s">
        <v>3</v>
      </c>
      <c r="E135" s="163"/>
      <c r="F135" s="112">
        <f t="shared" ref="F135" si="73">C135*E135</f>
        <v>0</v>
      </c>
    </row>
    <row r="136" spans="1:6" s="64" customFormat="1" ht="13.5" customHeight="1">
      <c r="A136" s="118"/>
      <c r="B136" s="119"/>
      <c r="C136" s="120"/>
      <c r="D136" s="48"/>
      <c r="E136" s="156"/>
      <c r="F136" s="113"/>
    </row>
    <row r="137" spans="1:6" s="64" customFormat="1" ht="15.75" customHeight="1">
      <c r="A137" s="37"/>
      <c r="B137" s="121" t="s">
        <v>52</v>
      </c>
      <c r="C137" s="122"/>
      <c r="D137" s="123"/>
      <c r="E137" s="159"/>
      <c r="F137" s="3"/>
    </row>
    <row r="138" spans="1:6" s="64" customFormat="1">
      <c r="A138" s="45">
        <f>A135+0.001</f>
        <v>2.0249999999999972</v>
      </c>
      <c r="B138" s="114" t="s">
        <v>53</v>
      </c>
      <c r="C138" s="115">
        <v>1</v>
      </c>
      <c r="D138" s="116" t="s">
        <v>3</v>
      </c>
      <c r="E138" s="159"/>
      <c r="F138" s="3">
        <f t="shared" ref="F138:F142" si="74">C138*E138</f>
        <v>0</v>
      </c>
    </row>
    <row r="139" spans="1:6" s="64" customFormat="1" ht="14.25" customHeight="1">
      <c r="A139" s="45">
        <f>A138+0.001</f>
        <v>2.0259999999999971</v>
      </c>
      <c r="B139" s="114" t="s">
        <v>54</v>
      </c>
      <c r="C139" s="115">
        <v>14</v>
      </c>
      <c r="D139" s="116" t="s">
        <v>3</v>
      </c>
      <c r="E139" s="159"/>
      <c r="F139" s="3">
        <f t="shared" si="74"/>
        <v>0</v>
      </c>
    </row>
    <row r="140" spans="1:6" s="64" customFormat="1" ht="14.25" customHeight="1">
      <c r="A140" s="45">
        <f>A139+0.001</f>
        <v>2.026999999999997</v>
      </c>
      <c r="B140" s="114" t="s">
        <v>169</v>
      </c>
      <c r="C140" s="115">
        <v>1</v>
      </c>
      <c r="D140" s="116" t="s">
        <v>3</v>
      </c>
      <c r="E140" s="159"/>
      <c r="F140" s="3">
        <f t="shared" ref="F140" si="75">C140*E140</f>
        <v>0</v>
      </c>
    </row>
    <row r="141" spans="1:6" s="64" customFormat="1">
      <c r="A141" s="45">
        <f t="shared" ref="A141:A143" si="76">A140+0.001</f>
        <v>2.0279999999999969</v>
      </c>
      <c r="B141" s="114" t="s">
        <v>55</v>
      </c>
      <c r="C141" s="115">
        <v>1</v>
      </c>
      <c r="D141" s="116" t="s">
        <v>3</v>
      </c>
      <c r="E141" s="159"/>
      <c r="F141" s="3">
        <f t="shared" si="74"/>
        <v>0</v>
      </c>
    </row>
    <row r="142" spans="1:6" s="64" customFormat="1">
      <c r="A142" s="45">
        <f t="shared" si="76"/>
        <v>2.0289999999999968</v>
      </c>
      <c r="B142" s="114" t="s">
        <v>56</v>
      </c>
      <c r="C142" s="115">
        <v>4</v>
      </c>
      <c r="D142" s="116" t="s">
        <v>3</v>
      </c>
      <c r="E142" s="159"/>
      <c r="F142" s="3">
        <f t="shared" si="74"/>
        <v>0</v>
      </c>
    </row>
    <row r="143" spans="1:6" s="64" customFormat="1" ht="27" thickBot="1">
      <c r="A143" s="45">
        <f t="shared" si="76"/>
        <v>2.0299999999999967</v>
      </c>
      <c r="B143" s="124" t="s">
        <v>173</v>
      </c>
      <c r="C143" s="47">
        <v>1</v>
      </c>
      <c r="D143" s="117" t="s">
        <v>10</v>
      </c>
      <c r="E143" s="158"/>
      <c r="F143" s="3">
        <f>E143*C143</f>
        <v>0</v>
      </c>
    </row>
    <row r="144" spans="1:6" s="194" customFormat="1" ht="13.8" thickBot="1">
      <c r="A144" s="53"/>
      <c r="B144" s="54" t="s">
        <v>13</v>
      </c>
      <c r="C144" s="55"/>
      <c r="D144" s="55"/>
      <c r="E144" s="56"/>
      <c r="F144" s="57">
        <f>SUM(F97:F143)</f>
        <v>0</v>
      </c>
    </row>
    <row r="145" spans="1:6" s="64" customFormat="1" ht="106.2" thickBot="1">
      <c r="A145" s="15" t="s">
        <v>0</v>
      </c>
      <c r="B145" s="16" t="s">
        <v>1</v>
      </c>
      <c r="C145" s="17" t="s">
        <v>5</v>
      </c>
      <c r="D145" s="18" t="s">
        <v>2</v>
      </c>
      <c r="E145" s="104" t="s">
        <v>181</v>
      </c>
      <c r="F145" s="105" t="s">
        <v>182</v>
      </c>
    </row>
    <row r="146" spans="1:6" s="64" customFormat="1" ht="13.8" thickBot="1">
      <c r="A146" s="53"/>
      <c r="B146" s="54" t="s">
        <v>14</v>
      </c>
      <c r="C146" s="55"/>
      <c r="D146" s="55"/>
      <c r="E146" s="56"/>
      <c r="F146" s="57">
        <f>F144</f>
        <v>0</v>
      </c>
    </row>
    <row r="147" spans="1:6" s="64" customFormat="1" ht="13.8" thickBot="1">
      <c r="A147" s="20">
        <v>3</v>
      </c>
      <c r="B147" s="21" t="s">
        <v>77</v>
      </c>
      <c r="C147" s="22"/>
      <c r="D147" s="23"/>
      <c r="E147" s="2"/>
      <c r="F147" s="24"/>
    </row>
    <row r="148" spans="1:6" s="64" customFormat="1">
      <c r="A148" s="83"/>
      <c r="B148" s="109" t="s">
        <v>11</v>
      </c>
      <c r="C148" s="110"/>
      <c r="D148" s="111"/>
      <c r="E148" s="193"/>
      <c r="F148" s="70"/>
    </row>
    <row r="149" spans="1:6" s="64" customFormat="1" ht="132">
      <c r="A149" s="75">
        <v>3.0009999999999999</v>
      </c>
      <c r="B149" s="94" t="s">
        <v>74</v>
      </c>
      <c r="C149" s="77">
        <v>1</v>
      </c>
      <c r="D149" s="78" t="s">
        <v>10</v>
      </c>
      <c r="E149" s="158"/>
      <c r="F149" s="3">
        <f t="shared" ref="F149:F158" si="77">E149*C149</f>
        <v>0</v>
      </c>
    </row>
    <row r="150" spans="1:6" s="64" customFormat="1">
      <c r="A150" s="75"/>
      <c r="B150" s="94"/>
      <c r="C150" s="77"/>
      <c r="D150" s="78"/>
      <c r="E150" s="8"/>
      <c r="F150" s="3"/>
    </row>
    <row r="151" spans="1:6" s="64" customFormat="1" ht="22.8">
      <c r="A151" s="106"/>
      <c r="B151" s="107" t="s">
        <v>93</v>
      </c>
      <c r="C151" s="108"/>
      <c r="D151" s="100"/>
      <c r="E151" s="196"/>
      <c r="F151" s="95"/>
    </row>
    <row r="152" spans="1:6" s="64" customFormat="1" ht="26.4">
      <c r="A152" s="75">
        <f>A149+0.001</f>
        <v>3.0019999999999998</v>
      </c>
      <c r="B152" s="94" t="s">
        <v>51</v>
      </c>
      <c r="C152" s="77">
        <v>420</v>
      </c>
      <c r="D152" s="78" t="s">
        <v>4</v>
      </c>
      <c r="E152" s="158"/>
      <c r="F152" s="3">
        <f t="shared" si="77"/>
        <v>0</v>
      </c>
    </row>
    <row r="153" spans="1:6" s="64" customFormat="1" ht="26.4">
      <c r="A153" s="75">
        <f>A152+0.001</f>
        <v>3.0029999999999997</v>
      </c>
      <c r="B153" s="94" t="s">
        <v>170</v>
      </c>
      <c r="C153" s="77">
        <v>50</v>
      </c>
      <c r="D153" s="78" t="s">
        <v>4</v>
      </c>
      <c r="E153" s="158"/>
      <c r="F153" s="3">
        <f t="shared" ref="F153" si="78">E153*C153</f>
        <v>0</v>
      </c>
    </row>
    <row r="154" spans="1:6" s="64" customFormat="1" ht="52.8">
      <c r="A154" s="75">
        <f>A153+0.001</f>
        <v>3.0039999999999996</v>
      </c>
      <c r="B154" s="94" t="s">
        <v>179</v>
      </c>
      <c r="C154" s="77">
        <v>45</v>
      </c>
      <c r="D154" s="78" t="s">
        <v>3</v>
      </c>
      <c r="E154" s="158"/>
      <c r="F154" s="3">
        <f t="shared" si="77"/>
        <v>0</v>
      </c>
    </row>
    <row r="155" spans="1:6" s="64" customFormat="1" ht="52.8">
      <c r="A155" s="75">
        <f>A154+0.001</f>
        <v>3.0049999999999994</v>
      </c>
      <c r="B155" s="94" t="s">
        <v>180</v>
      </c>
      <c r="C155" s="77">
        <v>6</v>
      </c>
      <c r="D155" s="78" t="s">
        <v>3</v>
      </c>
      <c r="E155" s="158"/>
      <c r="F155" s="3">
        <f t="shared" ref="F155" si="79">E155*C155</f>
        <v>0</v>
      </c>
    </row>
    <row r="156" spans="1:6" s="64" customFormat="1" ht="26.4">
      <c r="A156" s="75">
        <f>A155+0.001</f>
        <v>3.0059999999999993</v>
      </c>
      <c r="B156" s="94" t="s">
        <v>78</v>
      </c>
      <c r="C156" s="77">
        <v>3</v>
      </c>
      <c r="D156" s="78" t="s">
        <v>3</v>
      </c>
      <c r="E156" s="158"/>
      <c r="F156" s="3">
        <f t="shared" ref="F156" si="80">E156*C156</f>
        <v>0</v>
      </c>
    </row>
    <row r="157" spans="1:6" s="64" customFormat="1" ht="39.6">
      <c r="A157" s="75">
        <f>A156+0.001</f>
        <v>3.0069999999999992</v>
      </c>
      <c r="B157" s="94" t="s">
        <v>171</v>
      </c>
      <c r="C157" s="77">
        <v>13</v>
      </c>
      <c r="D157" s="78" t="s">
        <v>4</v>
      </c>
      <c r="E157" s="158"/>
      <c r="F157" s="3">
        <f t="shared" ref="F157" si="81">E157*C157</f>
        <v>0</v>
      </c>
    </row>
    <row r="158" spans="1:6" s="64" customFormat="1" ht="26.4">
      <c r="A158" s="75">
        <f t="shared" ref="A158:A159" si="82">A157+0.001</f>
        <v>3.0079999999999991</v>
      </c>
      <c r="B158" s="94" t="s">
        <v>17</v>
      </c>
      <c r="C158" s="77">
        <v>200</v>
      </c>
      <c r="D158" s="78" t="s">
        <v>4</v>
      </c>
      <c r="E158" s="158"/>
      <c r="F158" s="3">
        <f t="shared" si="77"/>
        <v>0</v>
      </c>
    </row>
    <row r="159" spans="1:6" s="64" customFormat="1" ht="13.8" thickBot="1">
      <c r="A159" s="75">
        <f t="shared" si="82"/>
        <v>3.008999999999999</v>
      </c>
      <c r="B159" s="94" t="s">
        <v>176</v>
      </c>
      <c r="C159" s="77">
        <v>25</v>
      </c>
      <c r="D159" s="78" t="s">
        <v>4</v>
      </c>
      <c r="E159" s="158"/>
      <c r="F159" s="3">
        <f t="shared" ref="F159" si="83">E159*C159</f>
        <v>0</v>
      </c>
    </row>
    <row r="160" spans="1:6" s="64" customFormat="1" ht="13.8" thickBot="1">
      <c r="A160" s="53"/>
      <c r="B160" s="101" t="s">
        <v>13</v>
      </c>
      <c r="C160" s="102"/>
      <c r="D160" s="102"/>
      <c r="E160" s="103"/>
      <c r="F160" s="57">
        <f>SUM(F146:F159)</f>
        <v>0</v>
      </c>
    </row>
    <row r="161" spans="1:8" s="64" customFormat="1" ht="106.2" thickBot="1">
      <c r="A161" s="15" t="s">
        <v>0</v>
      </c>
      <c r="B161" s="16" t="s">
        <v>1</v>
      </c>
      <c r="C161" s="17" t="s">
        <v>5</v>
      </c>
      <c r="D161" s="18" t="s">
        <v>2</v>
      </c>
      <c r="E161" s="104" t="s">
        <v>181</v>
      </c>
      <c r="F161" s="105" t="s">
        <v>182</v>
      </c>
    </row>
    <row r="162" spans="1:8" s="64" customFormat="1" ht="13.8" thickBot="1">
      <c r="A162" s="53"/>
      <c r="B162" s="101" t="s">
        <v>14</v>
      </c>
      <c r="C162" s="102"/>
      <c r="D162" s="102"/>
      <c r="E162" s="103"/>
      <c r="F162" s="57">
        <f>F160</f>
        <v>0</v>
      </c>
    </row>
    <row r="163" spans="1:8" s="64" customFormat="1" ht="13.8" thickBot="1">
      <c r="A163" s="20">
        <v>4</v>
      </c>
      <c r="B163" s="96" t="s">
        <v>76</v>
      </c>
      <c r="C163" s="22"/>
      <c r="D163" s="23"/>
      <c r="E163" s="2"/>
      <c r="F163" s="24"/>
    </row>
    <row r="164" spans="1:8" s="197" customFormat="1">
      <c r="A164" s="97"/>
      <c r="B164" s="98" t="s">
        <v>43</v>
      </c>
      <c r="C164" s="99"/>
      <c r="D164" s="100"/>
      <c r="E164" s="196"/>
      <c r="F164" s="95"/>
      <c r="G164" s="64"/>
      <c r="H164" s="64"/>
    </row>
    <row r="165" spans="1:8" s="64" customFormat="1" ht="39.6">
      <c r="A165" s="75">
        <v>4.0010000000000003</v>
      </c>
      <c r="B165" s="79" t="s">
        <v>75</v>
      </c>
      <c r="C165" s="77">
        <v>4</v>
      </c>
      <c r="D165" s="78" t="s">
        <v>10</v>
      </c>
      <c r="E165" s="158"/>
      <c r="F165" s="3">
        <f>C165*E165</f>
        <v>0</v>
      </c>
    </row>
    <row r="166" spans="1:8" s="64" customFormat="1" ht="13.5" customHeight="1">
      <c r="A166" s="71"/>
      <c r="B166" s="72"/>
      <c r="C166" s="73"/>
      <c r="D166" s="74"/>
      <c r="E166" s="195"/>
      <c r="F166" s="68"/>
    </row>
    <row r="167" spans="1:8" s="64" customFormat="1">
      <c r="A167" s="75"/>
      <c r="B167" s="76" t="s">
        <v>45</v>
      </c>
      <c r="C167" s="77"/>
      <c r="D167" s="78"/>
      <c r="E167" s="8"/>
      <c r="F167" s="3"/>
    </row>
    <row r="168" spans="1:8" s="64" customFormat="1" ht="26.4">
      <c r="A168" s="75">
        <f>A165+0.001</f>
        <v>4.0020000000000007</v>
      </c>
      <c r="B168" s="79" t="s">
        <v>46</v>
      </c>
      <c r="C168" s="77">
        <v>10</v>
      </c>
      <c r="D168" s="78" t="s">
        <v>3</v>
      </c>
      <c r="E168" s="158"/>
      <c r="F168" s="3">
        <f>E168*C168</f>
        <v>0</v>
      </c>
    </row>
    <row r="169" spans="1:8" s="64" customFormat="1">
      <c r="A169" s="75"/>
      <c r="B169" s="79"/>
      <c r="C169" s="77"/>
      <c r="D169" s="78"/>
      <c r="E169" s="8"/>
      <c r="F169" s="3"/>
    </row>
    <row r="170" spans="1:8" s="64" customFormat="1">
      <c r="A170" s="75"/>
      <c r="B170" s="80" t="s">
        <v>59</v>
      </c>
      <c r="C170" s="77"/>
      <c r="D170" s="78"/>
      <c r="E170" s="8"/>
      <c r="F170" s="3"/>
    </row>
    <row r="171" spans="1:8" s="64" customFormat="1" ht="26.4">
      <c r="A171" s="75">
        <f>A168+0.001</f>
        <v>4.003000000000001</v>
      </c>
      <c r="B171" s="79" t="s">
        <v>58</v>
      </c>
      <c r="C171" s="77">
        <v>1</v>
      </c>
      <c r="D171" s="78" t="s">
        <v>10</v>
      </c>
      <c r="E171" s="158"/>
      <c r="F171" s="3">
        <f>E171*C171</f>
        <v>0</v>
      </c>
    </row>
    <row r="172" spans="1:8" s="64" customFormat="1">
      <c r="A172" s="75"/>
      <c r="B172" s="79"/>
      <c r="C172" s="77"/>
      <c r="D172" s="78"/>
      <c r="E172" s="8"/>
      <c r="F172" s="3"/>
    </row>
    <row r="173" spans="1:8" s="64" customFormat="1">
      <c r="A173" s="75"/>
      <c r="B173" s="80" t="s">
        <v>71</v>
      </c>
      <c r="C173" s="77"/>
      <c r="D173" s="78"/>
      <c r="E173" s="8"/>
      <c r="F173" s="3"/>
    </row>
    <row r="174" spans="1:8" s="64" customFormat="1" ht="26.4">
      <c r="A174" s="75">
        <f>A168+0.001</f>
        <v>4.003000000000001</v>
      </c>
      <c r="B174" s="79" t="s">
        <v>72</v>
      </c>
      <c r="C174" s="77">
        <v>1</v>
      </c>
      <c r="D174" s="78" t="s">
        <v>10</v>
      </c>
      <c r="E174" s="158"/>
      <c r="F174" s="3">
        <f>E174*C174</f>
        <v>0</v>
      </c>
    </row>
    <row r="175" spans="1:8" s="64" customFormat="1">
      <c r="A175" s="75"/>
      <c r="B175" s="79"/>
      <c r="C175" s="77"/>
      <c r="D175" s="78"/>
      <c r="E175" s="8"/>
      <c r="F175" s="3"/>
    </row>
    <row r="176" spans="1:8" s="64" customFormat="1">
      <c r="A176" s="75"/>
      <c r="B176" s="80" t="s">
        <v>37</v>
      </c>
      <c r="C176" s="77"/>
      <c r="D176" s="78"/>
      <c r="E176" s="8"/>
      <c r="F176" s="3"/>
    </row>
    <row r="177" spans="1:6" s="64" customFormat="1" ht="26.4">
      <c r="A177" s="75">
        <f>A174+0.001</f>
        <v>4.0040000000000013</v>
      </c>
      <c r="B177" s="79" t="s">
        <v>42</v>
      </c>
      <c r="C177" s="77">
        <v>1</v>
      </c>
      <c r="D177" s="78" t="s">
        <v>10</v>
      </c>
      <c r="E177" s="158"/>
      <c r="F177" s="3">
        <f>E177*C177</f>
        <v>0</v>
      </c>
    </row>
    <row r="178" spans="1:6" s="64" customFormat="1">
      <c r="A178" s="75"/>
      <c r="B178" s="79"/>
      <c r="C178" s="77"/>
      <c r="D178" s="78"/>
      <c r="E178" s="8"/>
      <c r="F178" s="3"/>
    </row>
    <row r="179" spans="1:6" s="64" customFormat="1">
      <c r="A179" s="75"/>
      <c r="B179" s="80" t="s">
        <v>38</v>
      </c>
      <c r="C179" s="77"/>
      <c r="D179" s="78"/>
      <c r="E179" s="8"/>
      <c r="F179" s="3"/>
    </row>
    <row r="180" spans="1:6" s="64" customFormat="1" ht="26.4">
      <c r="A180" s="75">
        <f>A177+0.001</f>
        <v>4.0050000000000017</v>
      </c>
      <c r="B180" s="79" t="s">
        <v>39</v>
      </c>
      <c r="C180" s="77">
        <v>1</v>
      </c>
      <c r="D180" s="78" t="s">
        <v>10</v>
      </c>
      <c r="E180" s="158"/>
      <c r="F180" s="3">
        <f>E180*C180</f>
        <v>0</v>
      </c>
    </row>
    <row r="181" spans="1:6" s="64" customFormat="1">
      <c r="A181" s="71"/>
      <c r="B181" s="81"/>
      <c r="C181" s="82"/>
      <c r="D181" s="74"/>
      <c r="E181" s="195"/>
      <c r="F181" s="68"/>
    </row>
    <row r="182" spans="1:6" s="64" customFormat="1">
      <c r="A182" s="83" t="s">
        <v>40</v>
      </c>
      <c r="B182" s="84" t="s">
        <v>8</v>
      </c>
      <c r="C182" s="85"/>
      <c r="D182" s="78"/>
      <c r="E182" s="9"/>
      <c r="F182" s="69"/>
    </row>
    <row r="183" spans="1:6" s="194" customFormat="1">
      <c r="A183" s="86"/>
      <c r="B183" s="87" t="s">
        <v>9</v>
      </c>
      <c r="C183" s="88"/>
      <c r="D183" s="89"/>
      <c r="E183" s="9"/>
      <c r="F183" s="69"/>
    </row>
    <row r="184" spans="1:6" s="194" customFormat="1" ht="26.4">
      <c r="A184" s="75">
        <f>A180+0.001</f>
        <v>4.006000000000002</v>
      </c>
      <c r="B184" s="90" t="s">
        <v>7</v>
      </c>
      <c r="C184" s="39">
        <v>1</v>
      </c>
      <c r="D184" s="78" t="s">
        <v>10</v>
      </c>
      <c r="E184" s="158"/>
      <c r="F184" s="3">
        <f>C184*E184</f>
        <v>0</v>
      </c>
    </row>
    <row r="185" spans="1:6" s="194" customFormat="1">
      <c r="A185" s="75"/>
      <c r="B185" s="90"/>
      <c r="C185" s="39"/>
      <c r="D185" s="78"/>
      <c r="E185" s="158"/>
      <c r="F185" s="3"/>
    </row>
    <row r="186" spans="1:6" s="64" customFormat="1">
      <c r="A186" s="91"/>
      <c r="B186" s="76" t="s">
        <v>73</v>
      </c>
      <c r="C186" s="92"/>
      <c r="D186" s="93"/>
      <c r="E186" s="193"/>
      <c r="F186" s="70"/>
    </row>
    <row r="187" spans="1:6" s="64" customFormat="1" ht="26.4">
      <c r="A187" s="75">
        <f>A184+0.001</f>
        <v>4.0070000000000023</v>
      </c>
      <c r="B187" s="94" t="s">
        <v>172</v>
      </c>
      <c r="C187" s="77">
        <v>1</v>
      </c>
      <c r="D187" s="78" t="s">
        <v>10</v>
      </c>
      <c r="E187" s="158"/>
      <c r="F187" s="3">
        <f>C187*E187</f>
        <v>0</v>
      </c>
    </row>
    <row r="188" spans="1:6" s="64" customFormat="1" ht="27" thickBot="1">
      <c r="A188" s="75">
        <f>A187+0.001</f>
        <v>4.0080000000000027</v>
      </c>
      <c r="B188" s="94" t="s">
        <v>41</v>
      </c>
      <c r="C188" s="77">
        <v>1</v>
      </c>
      <c r="D188" s="78" t="s">
        <v>10</v>
      </c>
      <c r="E188" s="158"/>
      <c r="F188" s="3">
        <f>C188*E188</f>
        <v>0</v>
      </c>
    </row>
    <row r="189" spans="1:6" s="64" customFormat="1" ht="13.8" thickBot="1">
      <c r="A189" s="58" t="s">
        <v>177</v>
      </c>
      <c r="B189" s="59"/>
      <c r="C189" s="59"/>
      <c r="D189" s="59"/>
      <c r="E189" s="60"/>
      <c r="F189" s="57">
        <f>SUM(F162:F188)</f>
        <v>0</v>
      </c>
    </row>
    <row r="190" spans="1:6" s="64" customFormat="1" ht="13.8" thickBot="1">
      <c r="A190" s="58" t="s">
        <v>12</v>
      </c>
      <c r="B190" s="59"/>
      <c r="C190" s="59"/>
      <c r="D190" s="59"/>
      <c r="E190" s="60"/>
      <c r="F190" s="61">
        <f>F189*0.18</f>
        <v>0</v>
      </c>
    </row>
    <row r="191" spans="1:6" s="64" customFormat="1" ht="13.8" thickBot="1">
      <c r="A191" s="58" t="s">
        <v>178</v>
      </c>
      <c r="B191" s="59"/>
      <c r="C191" s="59"/>
      <c r="D191" s="59"/>
      <c r="E191" s="60"/>
      <c r="F191" s="62">
        <f>F189+F190</f>
        <v>0</v>
      </c>
    </row>
    <row r="192" spans="1:6">
      <c r="A192" s="63"/>
      <c r="B192" s="64"/>
      <c r="C192" s="65"/>
      <c r="D192" s="66"/>
      <c r="E192" s="67"/>
      <c r="F192" s="67"/>
    </row>
    <row r="193" spans="1:6">
      <c r="A193" s="165"/>
      <c r="B193" s="165"/>
      <c r="C193" s="165"/>
      <c r="D193" s="165"/>
      <c r="E193" s="166"/>
      <c r="F193" s="166"/>
    </row>
    <row r="194" spans="1:6">
      <c r="A194" s="167" t="s">
        <v>60</v>
      </c>
      <c r="B194" s="167"/>
      <c r="C194" s="167"/>
      <c r="D194" s="167"/>
      <c r="E194" s="168"/>
      <c r="F194" s="166"/>
    </row>
    <row r="195" spans="1:6">
      <c r="A195" s="169" t="s">
        <v>61</v>
      </c>
      <c r="B195" s="169"/>
      <c r="C195" s="169"/>
      <c r="D195" s="169"/>
      <c r="E195" s="169"/>
      <c r="F195" s="169"/>
    </row>
    <row r="196" spans="1:6" ht="13.8" thickBot="1">
      <c r="A196" s="170"/>
      <c r="B196" s="170"/>
      <c r="C196" s="170"/>
      <c r="D196" s="170"/>
      <c r="E196" s="170"/>
      <c r="F196" s="170"/>
    </row>
    <row r="197" spans="1:6" ht="13.8" thickBot="1">
      <c r="A197" s="171" t="s">
        <v>62</v>
      </c>
      <c r="B197" s="172" t="s">
        <v>63</v>
      </c>
      <c r="C197" s="173" t="s">
        <v>64</v>
      </c>
      <c r="D197" s="174"/>
      <c r="E197" s="174"/>
      <c r="F197" s="175"/>
    </row>
    <row r="198" spans="1:6">
      <c r="A198" s="176">
        <v>1</v>
      </c>
      <c r="B198" s="177" t="s">
        <v>65</v>
      </c>
      <c r="C198" s="178"/>
      <c r="D198" s="179"/>
      <c r="E198" s="179"/>
      <c r="F198" s="180"/>
    </row>
    <row r="199" spans="1:6">
      <c r="A199" s="176">
        <v>2</v>
      </c>
      <c r="B199" s="177" t="s">
        <v>66</v>
      </c>
      <c r="C199" s="181"/>
      <c r="D199" s="182"/>
      <c r="E199" s="182"/>
      <c r="F199" s="183"/>
    </row>
    <row r="200" spans="1:6">
      <c r="A200" s="176">
        <v>3</v>
      </c>
      <c r="B200" s="177" t="s">
        <v>67</v>
      </c>
      <c r="C200" s="181"/>
      <c r="D200" s="182"/>
      <c r="E200" s="182"/>
      <c r="F200" s="183"/>
    </row>
    <row r="201" spans="1:6">
      <c r="A201" s="176">
        <v>4</v>
      </c>
      <c r="B201" s="177" t="s">
        <v>68</v>
      </c>
      <c r="C201" s="181"/>
      <c r="D201" s="182"/>
      <c r="E201" s="182"/>
      <c r="F201" s="183"/>
    </row>
    <row r="202" spans="1:6">
      <c r="A202" s="176">
        <v>5</v>
      </c>
      <c r="B202" s="177" t="s">
        <v>69</v>
      </c>
      <c r="C202" s="181"/>
      <c r="D202" s="182"/>
      <c r="E202" s="182"/>
      <c r="F202" s="183"/>
    </row>
    <row r="203" spans="1:6" ht="13.8" thickBot="1">
      <c r="A203" s="184">
        <v>6</v>
      </c>
      <c r="B203" s="185" t="s">
        <v>70</v>
      </c>
      <c r="C203" s="186"/>
      <c r="D203" s="187"/>
      <c r="E203" s="187"/>
      <c r="F203" s="188"/>
    </row>
  </sheetData>
  <sheetProtection algorithmName="SHA-512" hashValue="IMbvh3sTJj3u3a0t+L8PG7bReFuB2ZAvJ65EboScA30zpBqp49RdvMb8pjQ0FXSlH5dewnPeu52MW0uZM6SMaQ==" saltValue="6H3ATadH7jedHMI8l1/SKA==" spinCount="100000" sheet="1" objects="1" scenarios="1"/>
  <mergeCells count="22">
    <mergeCell ref="A1:F1"/>
    <mergeCell ref="C203:F203"/>
    <mergeCell ref="C198:F198"/>
    <mergeCell ref="C199:F199"/>
    <mergeCell ref="C200:F200"/>
    <mergeCell ref="C201:F201"/>
    <mergeCell ref="C202:F202"/>
    <mergeCell ref="A191:E191"/>
    <mergeCell ref="A189:E189"/>
    <mergeCell ref="A190:E190"/>
    <mergeCell ref="A195:F195"/>
    <mergeCell ref="C197:F197"/>
    <mergeCell ref="B160:E160"/>
    <mergeCell ref="B162:E162"/>
    <mergeCell ref="B23:E23"/>
    <mergeCell ref="B25:E25"/>
    <mergeCell ref="B146:E146"/>
    <mergeCell ref="B95:E95"/>
    <mergeCell ref="B97:E97"/>
    <mergeCell ref="B60:E60"/>
    <mergeCell ref="B62:E62"/>
    <mergeCell ref="B144:E144"/>
  </mergeCells>
  <printOptions horizontalCentered="1"/>
  <pageMargins left="0.70866141732283472" right="0.70866141732283472" top="0.74803149606299213" bottom="0.74803149606299213" header="0.31496062992125984" footer="0.31496062992125984"/>
  <pageSetup paperSize="9" scale="76" fitToWidth="0" fitToHeight="0" orientation="portrait" r:id="rId1"/>
  <headerFooter>
    <oddFooter>&amp;L&amp;9GALEA CURMI ENGINEERING CONSULTANTS LTD</oddFooter>
  </headerFooter>
  <rowBreaks count="5" manualBreakCount="5">
    <brk id="23" max="5" man="1"/>
    <brk id="60" max="5" man="1"/>
    <brk id="95" max="5" man="1"/>
    <brk id="144" max="5" man="1"/>
    <brk id="160"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Galea</dc:creator>
  <cp:lastModifiedBy>Parnis Diane at MTA</cp:lastModifiedBy>
  <cp:lastPrinted>2024-08-23T09:54:21Z</cp:lastPrinted>
  <dcterms:created xsi:type="dcterms:W3CDTF">2003-11-04T06:01:25Z</dcterms:created>
  <dcterms:modified xsi:type="dcterms:W3CDTF">2024-11-11T14:12:54Z</dcterms:modified>
</cp:coreProperties>
</file>